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floridadep-my.sharepoint.com/personal/hailey_barrow_floridadep_gov/Documents/"/>
    </mc:Choice>
  </mc:AlternateContent>
  <xr:revisionPtr revIDLastSave="3" documentId="8_{9D43C152-C600-4936-84C7-836986C299A9}" xr6:coauthVersionLast="47" xr6:coauthVersionMax="47" xr10:uidLastSave="{5B2859D6-9B74-49A4-AF4B-8CCD2D5A4B67}"/>
  <bookViews>
    <workbookView xWindow="-120" yWindow="-120" windowWidth="20730" windowHeight="11040" activeTab="2" xr2:uid="{05FD0B5C-1DA2-4508-8165-501BFD88341F}"/>
  </bookViews>
  <sheets>
    <sheet name="FL Tide Gauge + SLR estimates" sheetId="1" r:id="rId1"/>
    <sheet name="Metadata" sheetId="2" r:id="rId2"/>
    <sheet name="Version History" sheetId="3" r:id="rId3"/>
  </sheets>
  <definedNames>
    <definedName name="MHHW" localSheetId="0">'FL Tide Gauge + SLR estimates'!#REF!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1" l="1"/>
  <c r="D79" i="1"/>
  <c r="D78" i="1"/>
  <c r="D77" i="1"/>
  <c r="E77" i="1" s="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O77" i="1" l="1"/>
  <c r="Q77" i="1"/>
  <c r="M77" i="1"/>
  <c r="F12" i="1"/>
  <c r="F71" i="1"/>
  <c r="F77" i="1"/>
  <c r="F27" i="1"/>
  <c r="E28" i="1"/>
  <c r="E35" i="1"/>
  <c r="F63" i="1"/>
  <c r="F19" i="1"/>
  <c r="F53" i="1"/>
  <c r="F59" i="1"/>
  <c r="F60" i="1"/>
  <c r="E68" i="1"/>
  <c r="F50" i="1"/>
  <c r="E20" i="1"/>
  <c r="F62" i="1"/>
  <c r="F21" i="1"/>
  <c r="E31" i="1"/>
  <c r="E36" i="1"/>
  <c r="E14" i="1"/>
  <c r="E44" i="1"/>
  <c r="F78" i="1"/>
  <c r="R78" i="1" s="1"/>
  <c r="E15" i="1"/>
  <c r="F22" i="1"/>
  <c r="E45" i="1"/>
  <c r="E54" i="1"/>
  <c r="F64" i="1"/>
  <c r="F72" i="1"/>
  <c r="F16" i="1"/>
  <c r="E23" i="1"/>
  <c r="F32" i="1"/>
  <c r="F39" i="1"/>
  <c r="F46" i="1"/>
  <c r="F55" i="1"/>
  <c r="F73" i="1"/>
  <c r="F40" i="1"/>
  <c r="F48" i="1"/>
  <c r="E57" i="1"/>
  <c r="F66" i="1"/>
  <c r="R66" i="1" s="1"/>
  <c r="E75" i="1"/>
  <c r="F47" i="1"/>
  <c r="F56" i="1"/>
  <c r="F74" i="1"/>
  <c r="F17" i="1"/>
  <c r="E24" i="1"/>
  <c r="F25" i="1"/>
  <c r="E33" i="1"/>
  <c r="F18" i="1"/>
  <c r="F26" i="1"/>
  <c r="F34" i="1"/>
  <c r="E49" i="1"/>
  <c r="F58" i="1"/>
  <c r="F67" i="1"/>
  <c r="F76" i="1"/>
  <c r="E12" i="1"/>
  <c r="F20" i="1"/>
  <c r="E29" i="1"/>
  <c r="F61" i="1"/>
  <c r="F69" i="1"/>
  <c r="E79" i="1"/>
  <c r="F37" i="1"/>
  <c r="F42" i="1"/>
  <c r="F51" i="1"/>
  <c r="F80" i="1"/>
  <c r="E50" i="1"/>
  <c r="F13" i="1"/>
  <c r="F38" i="1"/>
  <c r="F43" i="1"/>
  <c r="F52" i="1"/>
  <c r="F28" i="1"/>
  <c r="E71" i="1"/>
  <c r="E32" i="1"/>
  <c r="P18" i="1" l="1"/>
  <c r="N18" i="1"/>
  <c r="R18" i="1"/>
  <c r="N12" i="1"/>
  <c r="P12" i="1"/>
  <c r="R12" i="1"/>
  <c r="P13" i="1"/>
  <c r="R13" i="1"/>
  <c r="N13" i="1"/>
  <c r="N17" i="1"/>
  <c r="P17" i="1"/>
  <c r="R17" i="1"/>
  <c r="N16" i="1"/>
  <c r="P16" i="1"/>
  <c r="R16" i="1"/>
  <c r="M14" i="1"/>
  <c r="Q14" i="1"/>
  <c r="O14" i="1"/>
  <c r="Q15" i="1"/>
  <c r="O15" i="1"/>
  <c r="M15" i="1"/>
  <c r="M12" i="1"/>
  <c r="O12" i="1"/>
  <c r="Q12" i="1"/>
  <c r="R73" i="1"/>
  <c r="K49" i="1"/>
  <c r="O49" i="1"/>
  <c r="M49" i="1"/>
  <c r="Q49" i="1"/>
  <c r="K36" i="1"/>
  <c r="Q36" i="1"/>
  <c r="M36" i="1"/>
  <c r="O36" i="1"/>
  <c r="G31" i="1"/>
  <c r="Q31" i="1"/>
  <c r="M31" i="1"/>
  <c r="O31" i="1"/>
  <c r="I29" i="1"/>
  <c r="M29" i="1"/>
  <c r="Q29" i="1"/>
  <c r="O29" i="1"/>
  <c r="G20" i="1"/>
  <c r="O20" i="1"/>
  <c r="M20" i="1"/>
  <c r="Q20" i="1"/>
  <c r="K50" i="1"/>
  <c r="M50" i="1"/>
  <c r="O50" i="1"/>
  <c r="Q50" i="1"/>
  <c r="G44" i="1"/>
  <c r="O44" i="1"/>
  <c r="Q44" i="1"/>
  <c r="M44" i="1"/>
  <c r="I33" i="1"/>
  <c r="M33" i="1"/>
  <c r="O33" i="1"/>
  <c r="Q33" i="1"/>
  <c r="G23" i="1"/>
  <c r="M23" i="1"/>
  <c r="O23" i="1"/>
  <c r="Q23" i="1"/>
  <c r="M71" i="1"/>
  <c r="O71" i="1"/>
  <c r="Q71" i="1"/>
  <c r="K75" i="1"/>
  <c r="M75" i="1"/>
  <c r="O75" i="1"/>
  <c r="Q75" i="1"/>
  <c r="K15" i="1"/>
  <c r="Q35" i="1"/>
  <c r="M35" i="1"/>
  <c r="O35" i="1"/>
  <c r="G28" i="1"/>
  <c r="O28" i="1"/>
  <c r="Q28" i="1"/>
  <c r="M28" i="1"/>
  <c r="M79" i="1"/>
  <c r="O79" i="1"/>
  <c r="Q79" i="1"/>
  <c r="O24" i="1"/>
  <c r="Q24" i="1"/>
  <c r="M24" i="1"/>
  <c r="Q32" i="1"/>
  <c r="M32" i="1"/>
  <c r="O32" i="1"/>
  <c r="K68" i="1"/>
  <c r="M68" i="1"/>
  <c r="Q68" i="1"/>
  <c r="O68" i="1"/>
  <c r="G54" i="1"/>
  <c r="M54" i="1"/>
  <c r="O54" i="1"/>
  <c r="Q54" i="1"/>
  <c r="I45" i="1"/>
  <c r="Q45" i="1"/>
  <c r="O45" i="1"/>
  <c r="M45" i="1"/>
  <c r="I57" i="1"/>
  <c r="M57" i="1"/>
  <c r="Q57" i="1"/>
  <c r="O57" i="1"/>
  <c r="L20" i="1"/>
  <c r="P20" i="1"/>
  <c r="N20" i="1"/>
  <c r="R20" i="1"/>
  <c r="J66" i="1"/>
  <c r="P66" i="1"/>
  <c r="N66" i="1"/>
  <c r="N19" i="1"/>
  <c r="P19" i="1"/>
  <c r="R19" i="1"/>
  <c r="J72" i="1"/>
  <c r="N72" i="1"/>
  <c r="P72" i="1"/>
  <c r="J16" i="1"/>
  <c r="L64" i="1"/>
  <c r="P64" i="1"/>
  <c r="R64" i="1"/>
  <c r="N64" i="1"/>
  <c r="H60" i="1"/>
  <c r="R60" i="1"/>
  <c r="P60" i="1"/>
  <c r="N60" i="1"/>
  <c r="R72" i="1"/>
  <c r="H22" i="1"/>
  <c r="P22" i="1"/>
  <c r="N22" i="1"/>
  <c r="R22" i="1"/>
  <c r="L78" i="1"/>
  <c r="P78" i="1"/>
  <c r="N78" i="1"/>
  <c r="L56" i="1"/>
  <c r="N56" i="1"/>
  <c r="P56" i="1"/>
  <c r="R56" i="1"/>
  <c r="L52" i="1"/>
  <c r="R52" i="1"/>
  <c r="P52" i="1"/>
  <c r="N52" i="1"/>
  <c r="H59" i="1"/>
  <c r="R59" i="1"/>
  <c r="P59" i="1"/>
  <c r="N59" i="1"/>
  <c r="L13" i="1"/>
  <c r="R53" i="1"/>
  <c r="P53" i="1"/>
  <c r="N53" i="1"/>
  <c r="J48" i="1"/>
  <c r="P48" i="1"/>
  <c r="N48" i="1"/>
  <c r="R48" i="1"/>
  <c r="H26" i="1"/>
  <c r="N26" i="1"/>
  <c r="P26" i="1"/>
  <c r="R26" i="1"/>
  <c r="L73" i="1"/>
  <c r="N73" i="1"/>
  <c r="P73" i="1"/>
  <c r="N42" i="1"/>
  <c r="P42" i="1"/>
  <c r="R42" i="1"/>
  <c r="J25" i="1"/>
  <c r="P25" i="1"/>
  <c r="R25" i="1"/>
  <c r="N25" i="1"/>
  <c r="L39" i="1"/>
  <c r="N39" i="1"/>
  <c r="R39" i="1"/>
  <c r="P39" i="1"/>
  <c r="J77" i="1"/>
  <c r="N77" i="1"/>
  <c r="R77" i="1"/>
  <c r="P77" i="1"/>
  <c r="L28" i="1"/>
  <c r="N28" i="1"/>
  <c r="P28" i="1"/>
  <c r="R28" i="1"/>
  <c r="H43" i="1"/>
  <c r="P43" i="1"/>
  <c r="R43" i="1"/>
  <c r="N43" i="1"/>
  <c r="H38" i="1"/>
  <c r="R38" i="1"/>
  <c r="N38" i="1"/>
  <c r="P38" i="1"/>
  <c r="L34" i="1"/>
  <c r="P34" i="1"/>
  <c r="R34" i="1"/>
  <c r="N34" i="1"/>
  <c r="J40" i="1"/>
  <c r="N40" i="1"/>
  <c r="R40" i="1"/>
  <c r="P40" i="1"/>
  <c r="H51" i="1"/>
  <c r="R51" i="1"/>
  <c r="P51" i="1"/>
  <c r="N51" i="1"/>
  <c r="L18" i="1"/>
  <c r="P37" i="1"/>
  <c r="R37" i="1"/>
  <c r="N37" i="1"/>
  <c r="L69" i="1"/>
  <c r="P69" i="1"/>
  <c r="R69" i="1"/>
  <c r="N69" i="1"/>
  <c r="N32" i="1"/>
  <c r="R32" i="1"/>
  <c r="P32" i="1"/>
  <c r="H21" i="1"/>
  <c r="N21" i="1"/>
  <c r="R21" i="1"/>
  <c r="P21" i="1"/>
  <c r="L71" i="1"/>
  <c r="P71" i="1"/>
  <c r="R71" i="1"/>
  <c r="N71" i="1"/>
  <c r="P74" i="1"/>
  <c r="R74" i="1"/>
  <c r="N74" i="1"/>
  <c r="L50" i="1"/>
  <c r="P50" i="1"/>
  <c r="R50" i="1"/>
  <c r="N50" i="1"/>
  <c r="L47" i="1"/>
  <c r="N47" i="1"/>
  <c r="R47" i="1"/>
  <c r="P47" i="1"/>
  <c r="J76" i="1"/>
  <c r="P76" i="1"/>
  <c r="R76" i="1"/>
  <c r="N76" i="1"/>
  <c r="H67" i="1"/>
  <c r="R67" i="1"/>
  <c r="P67" i="1"/>
  <c r="N67" i="1"/>
  <c r="R58" i="1"/>
  <c r="P58" i="1"/>
  <c r="N58" i="1"/>
  <c r="H80" i="1"/>
  <c r="R80" i="1"/>
  <c r="N80" i="1"/>
  <c r="P80" i="1"/>
  <c r="N63" i="1"/>
  <c r="P63" i="1"/>
  <c r="R63" i="1"/>
  <c r="L55" i="1"/>
  <c r="P55" i="1"/>
  <c r="R55" i="1"/>
  <c r="N55" i="1"/>
  <c r="H46" i="1"/>
  <c r="N46" i="1"/>
  <c r="P46" i="1"/>
  <c r="R46" i="1"/>
  <c r="L27" i="1"/>
  <c r="P27" i="1"/>
  <c r="N27" i="1"/>
  <c r="R27" i="1"/>
  <c r="J61" i="1"/>
  <c r="N61" i="1"/>
  <c r="P61" i="1"/>
  <c r="R61" i="1"/>
  <c r="L17" i="1"/>
  <c r="H62" i="1"/>
  <c r="P62" i="1"/>
  <c r="N62" i="1"/>
  <c r="R62" i="1"/>
  <c r="H12" i="1"/>
  <c r="K28" i="1"/>
  <c r="J12" i="1"/>
  <c r="L12" i="1"/>
  <c r="L60" i="1"/>
  <c r="J22" i="1"/>
  <c r="J27" i="1"/>
  <c r="H71" i="1"/>
  <c r="I15" i="1"/>
  <c r="I20" i="1"/>
  <c r="J73" i="1"/>
  <c r="H50" i="1"/>
  <c r="J50" i="1"/>
  <c r="I28" i="1"/>
  <c r="H27" i="1"/>
  <c r="E27" i="1"/>
  <c r="J62" i="1"/>
  <c r="H73" i="1"/>
  <c r="E21" i="1"/>
  <c r="E62" i="1"/>
  <c r="L62" i="1"/>
  <c r="J71" i="1"/>
  <c r="F36" i="1"/>
  <c r="J51" i="1"/>
  <c r="E53" i="1"/>
  <c r="H77" i="1"/>
  <c r="L77" i="1"/>
  <c r="G36" i="1"/>
  <c r="I36" i="1"/>
  <c r="E16" i="1"/>
  <c r="E61" i="1"/>
  <c r="L66" i="1"/>
  <c r="K31" i="1"/>
  <c r="J43" i="1"/>
  <c r="I31" i="1"/>
  <c r="E66" i="1"/>
  <c r="K33" i="1"/>
  <c r="I68" i="1"/>
  <c r="F14" i="1"/>
  <c r="J60" i="1"/>
  <c r="E42" i="1"/>
  <c r="E59" i="1"/>
  <c r="G68" i="1"/>
  <c r="E74" i="1"/>
  <c r="E67" i="1"/>
  <c r="G15" i="1"/>
  <c r="J20" i="1"/>
  <c r="L59" i="1"/>
  <c r="K20" i="1"/>
  <c r="E17" i="1"/>
  <c r="J17" i="1"/>
  <c r="J67" i="1"/>
  <c r="L67" i="1"/>
  <c r="E55" i="1"/>
  <c r="E76" i="1"/>
  <c r="J21" i="1"/>
  <c r="I44" i="1"/>
  <c r="E19" i="1"/>
  <c r="K44" i="1"/>
  <c r="F44" i="1"/>
  <c r="E22" i="1"/>
  <c r="J59" i="1"/>
  <c r="G75" i="1"/>
  <c r="H78" i="1"/>
  <c r="J78" i="1"/>
  <c r="F31" i="1"/>
  <c r="E63" i="1"/>
  <c r="E60" i="1"/>
  <c r="E78" i="1"/>
  <c r="F68" i="1"/>
  <c r="L43" i="1"/>
  <c r="F35" i="1"/>
  <c r="L21" i="1"/>
  <c r="L61" i="1"/>
  <c r="J56" i="1"/>
  <c r="E13" i="1"/>
  <c r="F24" i="1"/>
  <c r="F45" i="1"/>
  <c r="F23" i="1"/>
  <c r="E18" i="1"/>
  <c r="I23" i="1"/>
  <c r="K23" i="1"/>
  <c r="L76" i="1"/>
  <c r="H18" i="1"/>
  <c r="E52" i="1"/>
  <c r="L22" i="1"/>
  <c r="H17" i="1"/>
  <c r="G45" i="1"/>
  <c r="F15" i="1"/>
  <c r="K45" i="1"/>
  <c r="J13" i="1"/>
  <c r="E51" i="1"/>
  <c r="G33" i="1"/>
  <c r="J18" i="1"/>
  <c r="H76" i="1"/>
  <c r="E64" i="1"/>
  <c r="H61" i="1"/>
  <c r="F75" i="1"/>
  <c r="H69" i="1"/>
  <c r="J69" i="1"/>
  <c r="J26" i="1"/>
  <c r="I75" i="1"/>
  <c r="H40" i="1"/>
  <c r="J52" i="1"/>
  <c r="E69" i="1"/>
  <c r="E43" i="1"/>
  <c r="H66" i="1"/>
  <c r="J80" i="1"/>
  <c r="E47" i="1"/>
  <c r="H20" i="1"/>
  <c r="G49" i="1"/>
  <c r="G29" i="1"/>
  <c r="L46" i="1"/>
  <c r="J46" i="1"/>
  <c r="E46" i="1"/>
  <c r="K29" i="1"/>
  <c r="I50" i="1"/>
  <c r="G50" i="1"/>
  <c r="F33" i="1"/>
  <c r="L26" i="1"/>
  <c r="L51" i="1"/>
  <c r="F49" i="1"/>
  <c r="J47" i="1"/>
  <c r="H25" i="1"/>
  <c r="E58" i="1"/>
  <c r="K57" i="1"/>
  <c r="I54" i="1"/>
  <c r="H47" i="1"/>
  <c r="G57" i="1"/>
  <c r="J55" i="1"/>
  <c r="I49" i="1"/>
  <c r="L25" i="1"/>
  <c r="E37" i="1"/>
  <c r="H56" i="1"/>
  <c r="H72" i="1"/>
  <c r="L38" i="1"/>
  <c r="L72" i="1"/>
  <c r="E25" i="1"/>
  <c r="E56" i="1"/>
  <c r="K54" i="1"/>
  <c r="H64" i="1"/>
  <c r="L48" i="1"/>
  <c r="E72" i="1"/>
  <c r="E73" i="1"/>
  <c r="E38" i="1"/>
  <c r="E40" i="1"/>
  <c r="H39" i="1"/>
  <c r="H34" i="1"/>
  <c r="E39" i="1"/>
  <c r="J39" i="1"/>
  <c r="J34" i="1"/>
  <c r="J38" i="1"/>
  <c r="H55" i="1"/>
  <c r="H52" i="1"/>
  <c r="H48" i="1"/>
  <c r="F29" i="1"/>
  <c r="H13" i="1"/>
  <c r="F57" i="1"/>
  <c r="E48" i="1"/>
  <c r="H16" i="1"/>
  <c r="L16" i="1"/>
  <c r="E30" i="1"/>
  <c r="F30" i="1"/>
  <c r="L80" i="1"/>
  <c r="L40" i="1"/>
  <c r="E26" i="1"/>
  <c r="E34" i="1"/>
  <c r="J64" i="1"/>
  <c r="H28" i="1"/>
  <c r="E70" i="1"/>
  <c r="F70" i="1"/>
  <c r="K12" i="1"/>
  <c r="I12" i="1"/>
  <c r="G12" i="1"/>
  <c r="F79" i="1"/>
  <c r="F41" i="1"/>
  <c r="E41" i="1"/>
  <c r="E80" i="1"/>
  <c r="F54" i="1"/>
  <c r="E65" i="1"/>
  <c r="F65" i="1"/>
  <c r="J28" i="1"/>
  <c r="I71" i="1"/>
  <c r="G71" i="1"/>
  <c r="K71" i="1"/>
  <c r="H63" i="1"/>
  <c r="L63" i="1"/>
  <c r="J63" i="1"/>
  <c r="H42" i="1"/>
  <c r="L42" i="1"/>
  <c r="J42" i="1"/>
  <c r="I79" i="1"/>
  <c r="G79" i="1"/>
  <c r="K79" i="1"/>
  <c r="I32" i="1"/>
  <c r="G32" i="1"/>
  <c r="K32" i="1"/>
  <c r="K35" i="1"/>
  <c r="G35" i="1"/>
  <c r="I35" i="1"/>
  <c r="G14" i="1"/>
  <c r="I14" i="1"/>
  <c r="K14" i="1"/>
  <c r="H32" i="1"/>
  <c r="L32" i="1"/>
  <c r="J32" i="1"/>
  <c r="H19" i="1"/>
  <c r="L19" i="1"/>
  <c r="J19" i="1"/>
  <c r="L58" i="1"/>
  <c r="H58" i="1"/>
  <c r="J58" i="1"/>
  <c r="H74" i="1"/>
  <c r="L74" i="1"/>
  <c r="J74" i="1"/>
  <c r="K24" i="1"/>
  <c r="G24" i="1"/>
  <c r="I24" i="1"/>
  <c r="L37" i="1"/>
  <c r="H37" i="1"/>
  <c r="J37" i="1"/>
  <c r="K77" i="1"/>
  <c r="G77" i="1"/>
  <c r="I77" i="1"/>
  <c r="H53" i="1"/>
  <c r="L53" i="1"/>
  <c r="J53" i="1"/>
  <c r="N15" i="1" l="1"/>
  <c r="P15" i="1"/>
  <c r="R15" i="1"/>
  <c r="N14" i="1"/>
  <c r="P14" i="1"/>
  <c r="R14" i="1"/>
  <c r="M17" i="1"/>
  <c r="O17" i="1"/>
  <c r="Q17" i="1"/>
  <c r="M16" i="1"/>
  <c r="O16" i="1"/>
  <c r="Q16" i="1"/>
  <c r="Q13" i="1"/>
  <c r="M13" i="1"/>
  <c r="O13" i="1"/>
  <c r="O18" i="1"/>
  <c r="Q18" i="1"/>
  <c r="M18" i="1"/>
  <c r="K25" i="1"/>
  <c r="Q25" i="1"/>
  <c r="O25" i="1"/>
  <c r="M25" i="1"/>
  <c r="K64" i="1"/>
  <c r="M64" i="1"/>
  <c r="O64" i="1"/>
  <c r="Q64" i="1"/>
  <c r="I55" i="1"/>
  <c r="M55" i="1"/>
  <c r="O55" i="1"/>
  <c r="Q55" i="1"/>
  <c r="G63" i="1"/>
  <c r="Q63" i="1"/>
  <c r="M63" i="1"/>
  <c r="O63" i="1"/>
  <c r="I80" i="1"/>
  <c r="O80" i="1"/>
  <c r="Q80" i="1"/>
  <c r="M80" i="1"/>
  <c r="I39" i="1"/>
  <c r="Q39" i="1"/>
  <c r="M39" i="1"/>
  <c r="O39" i="1"/>
  <c r="O30" i="1"/>
  <c r="Q30" i="1"/>
  <c r="M30" i="1"/>
  <c r="I51" i="1"/>
  <c r="M51" i="1"/>
  <c r="O51" i="1"/>
  <c r="Q51" i="1"/>
  <c r="G17" i="1"/>
  <c r="G37" i="1"/>
  <c r="M37" i="1"/>
  <c r="O37" i="1"/>
  <c r="Q37" i="1"/>
  <c r="G26" i="1"/>
  <c r="M26" i="1"/>
  <c r="Q26" i="1"/>
  <c r="O26" i="1"/>
  <c r="M41" i="1"/>
  <c r="O41" i="1"/>
  <c r="Q41" i="1"/>
  <c r="K40" i="1"/>
  <c r="M40" i="1"/>
  <c r="O40" i="1"/>
  <c r="Q40" i="1"/>
  <c r="K13" i="1"/>
  <c r="K62" i="1"/>
  <c r="M62" i="1"/>
  <c r="Q62" i="1"/>
  <c r="O62" i="1"/>
  <c r="M65" i="1"/>
  <c r="O65" i="1"/>
  <c r="Q65" i="1"/>
  <c r="I60" i="1"/>
  <c r="M60" i="1"/>
  <c r="Q60" i="1"/>
  <c r="O60" i="1"/>
  <c r="I53" i="1"/>
  <c r="Q53" i="1"/>
  <c r="O53" i="1"/>
  <c r="M53" i="1"/>
  <c r="K18" i="1"/>
  <c r="K43" i="1"/>
  <c r="M43" i="1"/>
  <c r="O43" i="1"/>
  <c r="Q43" i="1"/>
  <c r="I66" i="1"/>
  <c r="O66" i="1"/>
  <c r="Q66" i="1"/>
  <c r="M66" i="1"/>
  <c r="I69" i="1"/>
  <c r="M69" i="1"/>
  <c r="O69" i="1"/>
  <c r="Q69" i="1"/>
  <c r="G48" i="1"/>
  <c r="O48" i="1"/>
  <c r="M48" i="1"/>
  <c r="Q48" i="1"/>
  <c r="K38" i="1"/>
  <c r="O38" i="1"/>
  <c r="Q38" i="1"/>
  <c r="M38" i="1"/>
  <c r="K22" i="1"/>
  <c r="M22" i="1"/>
  <c r="O22" i="1"/>
  <c r="Q22" i="1"/>
  <c r="K21" i="1"/>
  <c r="M21" i="1"/>
  <c r="O21" i="1"/>
  <c r="Q21" i="1"/>
  <c r="Q73" i="1"/>
  <c r="M73" i="1"/>
  <c r="O73" i="1"/>
  <c r="G46" i="1"/>
  <c r="O46" i="1"/>
  <c r="M46" i="1"/>
  <c r="Q46" i="1"/>
  <c r="G61" i="1"/>
  <c r="O61" i="1"/>
  <c r="M61" i="1"/>
  <c r="Q61" i="1"/>
  <c r="M70" i="1"/>
  <c r="O70" i="1"/>
  <c r="Q70" i="1"/>
  <c r="G19" i="1"/>
  <c r="M19" i="1"/>
  <c r="Q19" i="1"/>
  <c r="O19" i="1"/>
  <c r="K74" i="1"/>
  <c r="Q74" i="1"/>
  <c r="M74" i="1"/>
  <c r="O74" i="1"/>
  <c r="I16" i="1"/>
  <c r="K52" i="1"/>
  <c r="O52" i="1"/>
  <c r="Q52" i="1"/>
  <c r="M52" i="1"/>
  <c r="K47" i="1"/>
  <c r="M47" i="1"/>
  <c r="O47" i="1"/>
  <c r="Q47" i="1"/>
  <c r="I72" i="1"/>
  <c r="O72" i="1"/>
  <c r="Q72" i="1"/>
  <c r="M72" i="1"/>
  <c r="I67" i="1"/>
  <c r="Q67" i="1"/>
  <c r="M67" i="1"/>
  <c r="O67" i="1"/>
  <c r="K27" i="1"/>
  <c r="M27" i="1"/>
  <c r="O27" i="1"/>
  <c r="Q27" i="1"/>
  <c r="G59" i="1"/>
  <c r="Q59" i="1"/>
  <c r="O59" i="1"/>
  <c r="M59" i="1"/>
  <c r="I34" i="1"/>
  <c r="O34" i="1"/>
  <c r="M34" i="1"/>
  <c r="Q34" i="1"/>
  <c r="G56" i="1"/>
  <c r="O56" i="1"/>
  <c r="Q56" i="1"/>
  <c r="M56" i="1"/>
  <c r="G58" i="1"/>
  <c r="O58" i="1"/>
  <c r="Q58" i="1"/>
  <c r="M58" i="1"/>
  <c r="K78" i="1"/>
  <c r="Q78" i="1"/>
  <c r="M78" i="1"/>
  <c r="O78" i="1"/>
  <c r="I76" i="1"/>
  <c r="O76" i="1"/>
  <c r="Q76" i="1"/>
  <c r="M76" i="1"/>
  <c r="I42" i="1"/>
  <c r="M42" i="1"/>
  <c r="O42" i="1"/>
  <c r="Q42" i="1"/>
  <c r="L44" i="1"/>
  <c r="P44" i="1"/>
  <c r="R44" i="1"/>
  <c r="N44" i="1"/>
  <c r="L57" i="1"/>
  <c r="P57" i="1"/>
  <c r="R57" i="1"/>
  <c r="N57" i="1"/>
  <c r="J29" i="1"/>
  <c r="P29" i="1"/>
  <c r="N29" i="1"/>
  <c r="R29" i="1"/>
  <c r="H35" i="1"/>
  <c r="N35" i="1"/>
  <c r="R35" i="1"/>
  <c r="P35" i="1"/>
  <c r="J75" i="1"/>
  <c r="N75" i="1"/>
  <c r="P75" i="1"/>
  <c r="R75" i="1"/>
  <c r="J68" i="1"/>
  <c r="N68" i="1"/>
  <c r="R68" i="1"/>
  <c r="P68" i="1"/>
  <c r="L15" i="1"/>
  <c r="N70" i="1"/>
  <c r="R70" i="1"/>
  <c r="P70" i="1"/>
  <c r="N65" i="1"/>
  <c r="P65" i="1"/>
  <c r="R65" i="1"/>
  <c r="N54" i="1"/>
  <c r="P54" i="1"/>
  <c r="R54" i="1"/>
  <c r="J14" i="1"/>
  <c r="N49" i="1"/>
  <c r="R49" i="1"/>
  <c r="P49" i="1"/>
  <c r="J31" i="1"/>
  <c r="N31" i="1"/>
  <c r="R31" i="1"/>
  <c r="P31" i="1"/>
  <c r="R30" i="1"/>
  <c r="N30" i="1"/>
  <c r="P30" i="1"/>
  <c r="H23" i="1"/>
  <c r="R23" i="1"/>
  <c r="N23" i="1"/>
  <c r="P23" i="1"/>
  <c r="J36" i="1"/>
  <c r="P36" i="1"/>
  <c r="R36" i="1"/>
  <c r="N36" i="1"/>
  <c r="P41" i="1"/>
  <c r="N41" i="1"/>
  <c r="R41" i="1"/>
  <c r="J45" i="1"/>
  <c r="P45" i="1"/>
  <c r="R45" i="1"/>
  <c r="N45" i="1"/>
  <c r="L79" i="1"/>
  <c r="N79" i="1"/>
  <c r="R79" i="1"/>
  <c r="P79" i="1"/>
  <c r="J33" i="1"/>
  <c r="N33" i="1"/>
  <c r="P33" i="1"/>
  <c r="R33" i="1"/>
  <c r="L24" i="1"/>
  <c r="N24" i="1"/>
  <c r="P24" i="1"/>
  <c r="R24" i="1"/>
  <c r="G27" i="1"/>
  <c r="I27" i="1"/>
  <c r="G62" i="1"/>
  <c r="I21" i="1"/>
  <c r="K60" i="1"/>
  <c r="I62" i="1"/>
  <c r="I63" i="1"/>
  <c r="I59" i="1"/>
  <c r="K59" i="1"/>
  <c r="I43" i="1"/>
  <c r="K63" i="1"/>
  <c r="G74" i="1"/>
  <c r="K17" i="1"/>
  <c r="L36" i="1"/>
  <c r="I74" i="1"/>
  <c r="I17" i="1"/>
  <c r="G21" i="1"/>
  <c r="K53" i="1"/>
  <c r="G53" i="1"/>
  <c r="H36" i="1"/>
  <c r="I61" i="1"/>
  <c r="K61" i="1"/>
  <c r="K16" i="1"/>
  <c r="G16" i="1"/>
  <c r="G55" i="1"/>
  <c r="J23" i="1"/>
  <c r="H14" i="1"/>
  <c r="L14" i="1"/>
  <c r="L23" i="1"/>
  <c r="I22" i="1"/>
  <c r="G60" i="1"/>
  <c r="G66" i="1"/>
  <c r="G22" i="1"/>
  <c r="H45" i="1"/>
  <c r="K76" i="1"/>
  <c r="K66" i="1"/>
  <c r="L45" i="1"/>
  <c r="G76" i="1"/>
  <c r="J15" i="1"/>
  <c r="L35" i="1"/>
  <c r="H15" i="1"/>
  <c r="J44" i="1"/>
  <c r="L68" i="1"/>
  <c r="K67" i="1"/>
  <c r="H68" i="1"/>
  <c r="G67" i="1"/>
  <c r="K42" i="1"/>
  <c r="G42" i="1"/>
  <c r="H44" i="1"/>
  <c r="G78" i="1"/>
  <c r="K55" i="1"/>
  <c r="G13" i="1"/>
  <c r="L31" i="1"/>
  <c r="I78" i="1"/>
  <c r="G43" i="1"/>
  <c r="H24" i="1"/>
  <c r="J24" i="1"/>
  <c r="I19" i="1"/>
  <c r="G64" i="1"/>
  <c r="I18" i="1"/>
  <c r="H31" i="1"/>
  <c r="G18" i="1"/>
  <c r="K39" i="1"/>
  <c r="I64" i="1"/>
  <c r="G52" i="1"/>
  <c r="K19" i="1"/>
  <c r="I37" i="1"/>
  <c r="J35" i="1"/>
  <c r="I13" i="1"/>
  <c r="I48" i="1"/>
  <c r="K48" i="1"/>
  <c r="H79" i="1"/>
  <c r="H75" i="1"/>
  <c r="I46" i="1"/>
  <c r="K56" i="1"/>
  <c r="K46" i="1"/>
  <c r="L75" i="1"/>
  <c r="I47" i="1"/>
  <c r="G25" i="1"/>
  <c r="I25" i="1"/>
  <c r="I52" i="1"/>
  <c r="G51" i="1"/>
  <c r="K69" i="1"/>
  <c r="J57" i="1"/>
  <c r="G69" i="1"/>
  <c r="G39" i="1"/>
  <c r="I56" i="1"/>
  <c r="I58" i="1"/>
  <c r="J79" i="1"/>
  <c r="K51" i="1"/>
  <c r="K72" i="1"/>
  <c r="G72" i="1"/>
  <c r="H33" i="1"/>
  <c r="G47" i="1"/>
  <c r="L33" i="1"/>
  <c r="G80" i="1"/>
  <c r="K37" i="1"/>
  <c r="H57" i="1"/>
  <c r="K58" i="1"/>
  <c r="G38" i="1"/>
  <c r="K34" i="1"/>
  <c r="L49" i="1"/>
  <c r="H49" i="1"/>
  <c r="J49" i="1"/>
  <c r="G34" i="1"/>
  <c r="I41" i="1"/>
  <c r="G41" i="1"/>
  <c r="K41" i="1"/>
  <c r="L29" i="1"/>
  <c r="G40" i="1"/>
  <c r="I38" i="1"/>
  <c r="H29" i="1"/>
  <c r="L30" i="1"/>
  <c r="H30" i="1"/>
  <c r="J30" i="1"/>
  <c r="I30" i="1"/>
  <c r="K30" i="1"/>
  <c r="G30" i="1"/>
  <c r="L70" i="1"/>
  <c r="H70" i="1"/>
  <c r="J70" i="1"/>
  <c r="K73" i="1"/>
  <c r="G73" i="1"/>
  <c r="I73" i="1"/>
  <c r="K80" i="1"/>
  <c r="K70" i="1"/>
  <c r="I70" i="1"/>
  <c r="G70" i="1"/>
  <c r="L65" i="1"/>
  <c r="H65" i="1"/>
  <c r="J65" i="1"/>
  <c r="L54" i="1"/>
  <c r="H54" i="1"/>
  <c r="J54" i="1"/>
  <c r="L41" i="1"/>
  <c r="H41" i="1"/>
  <c r="J41" i="1"/>
  <c r="I40" i="1"/>
  <c r="I26" i="1"/>
  <c r="K26" i="1"/>
  <c r="K65" i="1"/>
  <c r="G65" i="1"/>
  <c r="I65" i="1"/>
</calcChain>
</file>

<file path=xl/sharedStrings.xml><?xml version="1.0" encoding="utf-8"?>
<sst xmlns="http://schemas.openxmlformats.org/spreadsheetml/2006/main" count="263" uniqueCount="135">
  <si>
    <t>MLLW</t>
  </si>
  <si>
    <t>MSL</t>
  </si>
  <si>
    <t>MHHW</t>
  </si>
  <si>
    <t>Int-Low</t>
  </si>
  <si>
    <t>Int</t>
  </si>
  <si>
    <t>&lt;== Reference Year</t>
  </si>
  <si>
    <t>8720219 Dames Point, FL</t>
  </si>
  <si>
    <t>8720030 Fernandina Beach, FL</t>
  </si>
  <si>
    <t>8720218 Mayport (Bar Pilots Dock), FL</t>
  </si>
  <si>
    <t>8720226 Southbank Riverwalk, St Johns River, FL</t>
  </si>
  <si>
    <t>8720357 I-295 Buckman Bridge, FL</t>
  </si>
  <si>
    <t>8721604 Trident Pier, Port Canaveral, FL</t>
  </si>
  <si>
    <t>8722670 Lake Worth Pier, Atlantic Ocean, FL</t>
  </si>
  <si>
    <t>8722956 South Port Everglades, FL</t>
  </si>
  <si>
    <t>8723214 Virginia Key, FL</t>
  </si>
  <si>
    <t>8723970 Vaca Key, Florida Bay, FL</t>
  </si>
  <si>
    <t>8724580 Key West, FL</t>
  </si>
  <si>
    <t>8725114 Naples Bay, North, FL</t>
  </si>
  <si>
    <t>8725520 Fort Myers, FL</t>
  </si>
  <si>
    <t>8726384 Port Manatee, FL</t>
  </si>
  <si>
    <t>8726520 St. Petersburg, FL</t>
  </si>
  <si>
    <t>8726607 Old Port Tampa, FL</t>
  </si>
  <si>
    <t>8726674 East Bay, FL</t>
  </si>
  <si>
    <t>8726724 Clearwater Beach, FL</t>
  </si>
  <si>
    <t>8727520 Cedar Key, FL</t>
  </si>
  <si>
    <t>8728690 Apalachicola, FL</t>
  </si>
  <si>
    <t>8729108 Panama City, FL</t>
  </si>
  <si>
    <t>8729210 Panama City Beach, FL</t>
  </si>
  <si>
    <t>8729840 Pensacola, FL</t>
  </si>
  <si>
    <t>NOAA TIDE GAUGE STATION</t>
  </si>
  <si>
    <t>DATUM</t>
  </si>
  <si>
    <t>&lt;== NOAA 2022 SLR Scenario</t>
  </si>
  <si>
    <t>NAVD88</t>
  </si>
  <si>
    <t>Sea level rise scenarios for Florida</t>
  </si>
  <si>
    <t>The Florida Flood Hub estimated future increases in sea level along Florida’s coast.</t>
  </si>
  <si>
    <t>These estimates were derived from data assembled for a 2022 federal report (https://oceanservice.noaa.gov/hazards/sealevelrise/noaa-nos-techrpt01-global-regional-SLR-scenarios-US.pdf).</t>
  </si>
  <si>
    <t>The relevant data were outputs from global models filtered to create a framework of five scenarios for higher sea levels distinguished by the estimated change in global mean sea level at 2100.</t>
  </si>
  <si>
    <t>The five scenarios and related increases in global mean sea level are: Low 28–32 cm, Intermediate Low 48–52 cm, Intermediate 98–102 cm, Intermediate High 145–155 cm, and High 195–205 cm.</t>
  </si>
  <si>
    <t>In the 2022 federal report, Florida’s east coast was in the Southeast region, and Florida’s west coast was in the Eastern Gulf region.</t>
  </si>
  <si>
    <t>To generate estimates that apply solely to Florida, relevant data for each coast were separated from data for the coastlines of adjacent states before being combined and interpolated to a smoothed representation of Florida’s coastline.</t>
  </si>
  <si>
    <t>For Florida, a single mean increase in sea level is deemed appropriate for each combination of the five sea level rise scenarios and three time horizons because variation around those means lies well within estimates of uncertainty derived from all available values.</t>
  </si>
  <si>
    <t>Means for changes in global mean sea level along all of Florida’s coastline were tabulated for all combinations of the five sea level rise scenarios and three time horizons spanning 2040 to 2070, with values for 2100 being predetermined as detailed above.</t>
  </si>
  <si>
    <t>Mean change in sea level along Florida’s coastline for three time horizons.</t>
  </si>
  <si>
    <t>Scenarios for changes in global mean sea level (2000–2100)</t>
  </si>
  <si>
    <t>Time horizon</t>
  </si>
  <si>
    <t>2000–2040</t>
  </si>
  <si>
    <t>2000–2050</t>
  </si>
  <si>
    <t>2000–2070</t>
  </si>
  <si>
    <t>Low</t>
  </si>
  <si>
    <t>198 mm / 7.8 in</t>
  </si>
  <si>
    <t>251 mm / 9.9 in</t>
  </si>
  <si>
    <t>336 mm / 13.2 in</t>
  </si>
  <si>
    <t>Intermediate Low</t>
  </si>
  <si>
    <t>227 mm / 8.9 in</t>
  </si>
  <si>
    <t>293 mm / 11.5 in</t>
  </si>
  <si>
    <t>428 mm / 16.9 in</t>
  </si>
  <si>
    <t>Intermediate</t>
  </si>
  <si>
    <t>245 mm / 9.6 in</t>
  </si>
  <si>
    <t>333 mm / 13.1 in</t>
  </si>
  <si>
    <t>554 mm / 21.8 in</t>
  </si>
  <si>
    <t>Intermediate High</t>
  </si>
  <si>
    <t>272 mm / 10.7 in</t>
  </si>
  <si>
    <t>399 mm / 15.7 in</t>
  </si>
  <si>
    <t>771 mm / 30.4 in</t>
  </si>
  <si>
    <t>High</t>
  </si>
  <si>
    <t>298 mm / 11.7 in</t>
  </si>
  <si>
    <t>459 mm / 18.1 in</t>
  </si>
  <si>
    <t>979 mm / 38.5 in</t>
  </si>
  <si>
    <t>The preceding table provides the magnitude of the risk associated with rising sea level, but the likelihood of exceeding each level of risk also represents a key element in planning because of the costs associated with both “overengineering” to cope with an unlikely event and detrimental impacts due to “underengineering.”</t>
  </si>
  <si>
    <t>The likelihood of exceeding a given increase in global mean sea level is related to increases in global mean surface air temperature, which result, in large part, from greenhouse gas emissions.</t>
  </si>
  <si>
    <t>The table below documents exceedance probabilities derived from data used in the federal report, along with changes in temperature resulting from various levels of greenhouse gas emissions.</t>
  </si>
  <si>
    <t>The federal report also documented two extreme estimates that are not included here, with those estimates involving changes in ice sheets that currently cannot be predicted with confidence.</t>
  </si>
  <si>
    <t>Due to uncertainty, links from greenhouse gas emissions to changes in global mean surface air temperature and subsequent changes in global mean sea level are not unique, so more than one scenario for emissions may be associated with a given change in temperature and sea level.</t>
  </si>
  <si>
    <t>Exceedance probabilities projected to 2100. Each closest emissions scenario-based projection combines a Shared Socioeconomic Pathway (SSP) and an increase in radiative forcing (2.6–8.5 watts per square meter).</t>
  </si>
  <si>
    <t>Closest emissions scenario-based projections</t>
  </si>
  <si>
    <t>Low (SSP1-2.6)</t>
  </si>
  <si>
    <t>Low (SSP1-2.6) to Intermediate (SSP2-4.5)</t>
  </si>
  <si>
    <t>Intermediate (SSP2-4.5) to High (SSP3-7.0)</t>
  </si>
  <si>
    <t>High (SSP3-7.0)</t>
  </si>
  <si>
    <t>Very high (SSP5-8.5)</t>
  </si>
  <si>
    <t>Predicted increase in global mean surface air temperature (2081–2100)</t>
  </si>
  <si>
    <t>1.5°C</t>
  </si>
  <si>
    <t>2.0°C</t>
  </si>
  <si>
    <t>3.0°C</t>
  </si>
  <si>
    <t>4.0°C</t>
  </si>
  <si>
    <t>5.0°C</t>
  </si>
  <si>
    <t>&gt;99%</t>
  </si>
  <si>
    <t>&lt;1%</t>
  </si>
  <si>
    <t>Applying these insights to the initial table yields the table and associated graph at the top of this tab. Additional estimated increases in global mean sea level are possible, and their use in planning may be warranted.</t>
  </si>
  <si>
    <t>Mean change in sea levels around Florida for three time horizons.</t>
  </si>
  <si>
    <t>The Florida Flood Hub 2024 Best Estimate for relative sea level rise includes the range between the Intermediate Low and Intermediate values, as highlighted in the accompanying graph and table.</t>
  </si>
  <si>
    <t>2000-2070</t>
  </si>
  <si>
    <t>SLR scenario exceedance probability under a 3.0°C increase gmsat by 2100</t>
  </si>
  <si>
    <t>RSLR 2000-2020</t>
  </si>
  <si>
    <t>1.1" of RSLR 1992-2000</t>
  </si>
  <si>
    <t>Version</t>
  </si>
  <si>
    <t>Certification Date</t>
  </si>
  <si>
    <t>Description</t>
  </si>
  <si>
    <t>In accordance with F.S. 380.093(3)(d)3.d, the information contained herein reflects the best available scientific information as certified by the Chief Science Officer, in consultation with the Chief Resilience Officer.</t>
  </si>
  <si>
    <t>This document was created to support the resilience efforts of local governments in meeting the requirements of F.S. 380.093(3)(d)3.d, and of FDEP in meeting the requirements of F.S. 380.093(4)(a)1 &amp; 380.093(4)(b)4.</t>
  </si>
  <si>
    <t>The average of the higher high water height of each tidal day observed over the National Tidal Datum Epoch. For stations with shorter series, comparison of simultaneous observations with a control tide station is made in order to derive the equivalent datum of the National Tidal Datum Epoch.</t>
  </si>
  <si>
    <t>Datum Definitions</t>
  </si>
  <si>
    <t>Mean Sea Level</t>
  </si>
  <si>
    <t>The arithmetic mean of hourly heights observed over the National Tidal Datum Epoch. Shorter series are specified in the name; e.g. monthly mean sea level and yearly mean sea level.</t>
  </si>
  <si>
    <t>The average of the lower low water height of each tidal day observed over the National Tidal Datum Epoch. For stations with shorter series, comparison of simultaneous observations with a control tide station is made in order to derive the equivalent datum of the National Tidal Datum Epoch.</t>
  </si>
  <si>
    <t>North American Vertical Datum of 1988</t>
  </si>
  <si>
    <t>Mean Higher-High Water</t>
  </si>
  <si>
    <t>Mean Lower-Low Water</t>
  </si>
  <si>
    <t>*For the purposes of this dataset, relative sea level rise around Florida between 1992-2000 is estimated at approximately 1.1 inches [20mm of global mean sea level rise + 8mm of vertical land motion (subsidence) of the Florida plateau].</t>
  </si>
  <si>
    <t>These best estimates were added to NOAA tide gauge elevations to derive future projections of relative sea level rise estimates at each tide gauge.</t>
  </si>
  <si>
    <t>Of these scenario-based projections, a 3°C increase in global mean surface air temperature (GMSAT) is considered the most likely endpoint at 2100, and the relevant exceedance probabilities indicate that the Intermediate Low and Intermediate sea level rise scenarios are the most likely to occur.</t>
  </si>
  <si>
    <t>Initial release of data for all active NOAA tide gauges in Florida waters with projected elevations derived from FFH 2024 SLR best estimates for 2040, 2050, and 2070</t>
  </si>
  <si>
    <t>1.0</t>
  </si>
  <si>
    <t>2.0</t>
  </si>
  <si>
    <t>MEAN HIGHER HIGH WATER</t>
  </si>
  <si>
    <t>MEAN SEA LEVEL</t>
  </si>
  <si>
    <t>MEAN LOWER LOW WATER</t>
  </si>
  <si>
    <t>RSLR 2020-2050 (30 yrs)</t>
  </si>
  <si>
    <t>RSLR 2020-2040 (20 yrs)</t>
  </si>
  <si>
    <t>RSLR 2020-2030 (10 yrs)</t>
  </si>
  <si>
    <t>RSLR 2020-2060 (40 yrs)</t>
  </si>
  <si>
    <t>RSLR 2020-2070 (50 yrs)</t>
  </si>
  <si>
    <t>RSLR 2020-2080 (60 yrs)</t>
  </si>
  <si>
    <t>2040*</t>
  </si>
  <si>
    <t>2070**</t>
  </si>
  <si>
    <t>2050^</t>
  </si>
  <si>
    <t>2080^^</t>
  </si>
  <si>
    <r>
      <t>*</t>
    </r>
    <r>
      <rPr>
        <b/>
        <i/>
        <sz val="14"/>
        <color theme="1"/>
        <rFont val="Times New Roman"/>
        <family val="1"/>
      </rPr>
      <t>20-yr planning horizon</t>
    </r>
    <r>
      <rPr>
        <i/>
        <sz val="14"/>
        <color theme="1"/>
        <rFont val="Times New Roman"/>
        <family val="1"/>
      </rPr>
      <t xml:space="preserve"> required by DEP Resilient Florida program for data incorportation into </t>
    </r>
    <r>
      <rPr>
        <b/>
        <i/>
        <sz val="14"/>
        <color theme="1"/>
        <rFont val="Times New Roman"/>
        <family val="1"/>
      </rPr>
      <t>2024 Statewide VA</t>
    </r>
  </si>
  <si>
    <r>
      <t>^</t>
    </r>
    <r>
      <rPr>
        <b/>
        <i/>
        <sz val="14"/>
        <color theme="1"/>
        <rFont val="Times New Roman"/>
        <family val="1"/>
      </rPr>
      <t xml:space="preserve">20-yr planning horizon </t>
    </r>
    <r>
      <rPr>
        <i/>
        <sz val="14"/>
        <color theme="1"/>
        <rFont val="Times New Roman"/>
        <family val="1"/>
      </rPr>
      <t xml:space="preserve">required by DEP Resilient Florida program for data incorportation into </t>
    </r>
    <r>
      <rPr>
        <b/>
        <i/>
        <sz val="14"/>
        <color theme="1"/>
        <rFont val="Times New Roman"/>
        <family val="1"/>
      </rPr>
      <t>2029 Statewide VA</t>
    </r>
  </si>
  <si>
    <r>
      <t>**</t>
    </r>
    <r>
      <rPr>
        <b/>
        <i/>
        <sz val="14"/>
        <color theme="1"/>
        <rFont val="Times New Roman"/>
        <family val="1"/>
      </rPr>
      <t>50-yr planning horizon</t>
    </r>
    <r>
      <rPr>
        <i/>
        <sz val="14"/>
        <color theme="1"/>
        <rFont val="Times New Roman"/>
        <family val="1"/>
      </rPr>
      <t xml:space="preserve"> required by DEP Resilient Florida program for data incorportation into </t>
    </r>
    <r>
      <rPr>
        <b/>
        <i/>
        <sz val="14"/>
        <color theme="1"/>
        <rFont val="Times New Roman"/>
        <family val="1"/>
      </rPr>
      <t>2024 Statewide VA</t>
    </r>
  </si>
  <si>
    <r>
      <t>^^</t>
    </r>
    <r>
      <rPr>
        <b/>
        <i/>
        <sz val="14"/>
        <color theme="1"/>
        <rFont val="Times New Roman"/>
        <family val="1"/>
      </rPr>
      <t>50-yr planning horizon</t>
    </r>
    <r>
      <rPr>
        <i/>
        <sz val="14"/>
        <color theme="1"/>
        <rFont val="Times New Roman"/>
        <family val="1"/>
      </rPr>
      <t xml:space="preserve"> required by DEP Resilient Florida program for data incorportation into </t>
    </r>
    <r>
      <rPr>
        <b/>
        <i/>
        <sz val="14"/>
        <color theme="1"/>
        <rFont val="Times New Roman"/>
        <family val="1"/>
      </rPr>
      <t>2029 Statewide VA</t>
    </r>
  </si>
  <si>
    <t>datum abbreviations</t>
  </si>
  <si>
    <t>FFH 2024 Relative Sea Level Rise (RSLR) Best Estimates (in INCHES):</t>
  </si>
  <si>
    <r>
      <t>SEA LEVEL ELEVATIONS, 1983-2001 EPOCH (</t>
    </r>
    <r>
      <rPr>
        <b/>
        <i/>
        <sz val="12"/>
        <color theme="1"/>
        <rFont val="Times New Roman"/>
        <family val="1"/>
      </rPr>
      <t xml:space="preserve">in FEET </t>
    </r>
    <r>
      <rPr>
        <b/>
        <i/>
        <sz val="12"/>
        <color rgb="FFFF0000"/>
        <rFont val="Times New Roman"/>
        <family val="1"/>
      </rPr>
      <t>relative to NAVD88</t>
    </r>
    <r>
      <rPr>
        <b/>
        <sz val="12"/>
        <color theme="1"/>
        <rFont val="Times New Roman"/>
        <family val="1"/>
      </rPr>
      <t>)</t>
    </r>
  </si>
  <si>
    <t>Additional release of data by decade through 2080; adjustment in reporting all datum elevations (MHHW, MSL, MLLW) relative to NAVD88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</si>
</sst>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Aptos Narrow"/>
      <family val="2"/>
      <scheme val="minor"/>
    </font>
    <font>
      <b/>
      <sz val="14"/>
      <color theme="1"/>
      <name val="Times New Roman"/>
      <family val="1"/>
    </font>
    <font>
      <sz val="14"/>
      <color theme="1"/>
      <name val="Times New Roman"/>
      <family val="1"/>
    </font>
    <font>
      <u/>
      <sz val="11"/>
      <color theme="10"/>
      <name val="Aptos Narrow"/>
      <family val="2"/>
      <scheme val="minor"/>
    </font>
    <font>
      <b/>
      <u/>
      <sz val="14"/>
      <color theme="10"/>
      <name val="Times New Roman"/>
      <family val="1"/>
    </font>
    <font>
      <b/>
      <sz val="12"/>
      <color theme="1"/>
      <name val="Times New Roman"/>
      <family val="1"/>
    </font>
    <font>
      <b/>
      <i/>
      <sz val="14"/>
      <color theme="1"/>
      <name val="Times New Roman"/>
      <family val="1"/>
    </font>
    <font>
      <sz val="12"/>
      <color theme="1"/>
      <name val="Times New Roman"/>
      <family val="1"/>
    </font>
    <font>
      <sz val="11"/>
      <color rgb="FFC00000"/>
      <name val="Aptos Narrow"/>
      <family val="2"/>
      <scheme val="minor"/>
    </font>
    <font>
      <i/>
      <sz val="14"/>
      <color theme="1"/>
      <name val="Times New Roman"/>
      <family val="1"/>
    </font>
    <font>
      <sz val="11"/>
      <color theme="1"/>
      <name val="Times New Roman"/>
      <family val="1"/>
    </font>
    <font>
      <b/>
      <sz val="12"/>
      <name val="Times New Roman"/>
      <family val="1"/>
    </font>
    <font>
      <sz val="12"/>
      <color rgb="FF00B0F0"/>
      <name val="Times New Roman"/>
      <family val="1"/>
    </font>
    <font>
      <b/>
      <sz val="12"/>
      <color rgb="FF0070C0"/>
      <name val="Times New Roman"/>
      <family val="1"/>
    </font>
    <font>
      <b/>
      <sz val="12"/>
      <color rgb="FF92D050"/>
      <name val="Times New Roman"/>
      <family val="1"/>
    </font>
    <font>
      <sz val="12"/>
      <color rgb="FFFF6600"/>
      <name val="Times New Roman"/>
      <family val="1"/>
    </font>
    <font>
      <sz val="12"/>
      <color rgb="FFC00000"/>
      <name val="Times New Roman"/>
      <family val="1"/>
    </font>
    <font>
      <b/>
      <sz val="10"/>
      <color theme="1"/>
      <name val="Times New Roman"/>
      <family val="1"/>
    </font>
    <font>
      <sz val="10"/>
      <color theme="1"/>
      <name val="Times New Roman"/>
      <family val="1"/>
    </font>
    <font>
      <u/>
      <sz val="14"/>
      <color theme="1"/>
      <name val="Times New Roman"/>
      <family val="1"/>
    </font>
    <font>
      <b/>
      <i/>
      <sz val="12"/>
      <color theme="1"/>
      <name val="Times New Roman"/>
      <family val="1"/>
    </font>
    <font>
      <b/>
      <i/>
      <sz val="12"/>
      <color rgb="FFFF0000"/>
      <name val="Times New Roman"/>
      <family val="1"/>
    </font>
    <font>
      <sz val="12"/>
      <color rgb="FF004E9A"/>
      <name val="Times New Roman"/>
      <family val="1"/>
    </font>
    <font>
      <b/>
      <sz val="12"/>
      <color rgb="FF005A00"/>
      <name val="Times New Roman"/>
      <family val="1"/>
    </font>
    <font>
      <sz val="12"/>
      <color rgb="FFA90000"/>
      <name val="Times New Roman"/>
      <family val="1"/>
    </font>
  </fonts>
  <fills count="1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66"/>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Dashed">
        <color indexed="64"/>
      </right>
      <top/>
      <bottom/>
      <diagonal/>
    </border>
    <border>
      <left style="thin">
        <color indexed="64"/>
      </left>
      <right/>
      <top/>
      <bottom style="medium">
        <color indexed="64"/>
      </bottom>
      <diagonal/>
    </border>
    <border>
      <left/>
      <right style="mediumDashed">
        <color indexed="64"/>
      </right>
      <top/>
      <bottom style="medium">
        <color indexed="64"/>
      </bottom>
      <diagonal/>
    </border>
    <border>
      <left/>
      <right style="mediumDashed">
        <color indexed="64"/>
      </right>
      <top style="thin">
        <color indexed="64"/>
      </top>
      <bottom/>
      <diagonal/>
    </border>
    <border>
      <left/>
      <right style="mediumDashed">
        <color indexed="64"/>
      </right>
      <top/>
      <bottom style="thin">
        <color indexed="64"/>
      </bottom>
      <diagonal/>
    </border>
    <border>
      <left style="mediumDashed">
        <color indexed="64"/>
      </left>
      <right/>
      <top/>
      <bottom/>
      <diagonal/>
    </border>
    <border>
      <left style="mediumDashed">
        <color indexed="64"/>
      </left>
      <right/>
      <top/>
      <bottom style="thin">
        <color indexed="64"/>
      </bottom>
      <diagonal/>
    </border>
    <border>
      <left style="mediumDashed">
        <color indexed="64"/>
      </left>
      <right/>
      <top style="thin">
        <color indexed="64"/>
      </top>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style="medium">
        <color indexed="64"/>
      </top>
      <bottom/>
      <diagonal/>
    </border>
    <border>
      <left/>
      <right style="mediumDashed">
        <color indexed="64"/>
      </right>
      <top style="medium">
        <color indexed="64"/>
      </top>
      <bottom/>
      <diagonal/>
    </border>
    <border>
      <left/>
      <right style="medium">
        <color indexed="64"/>
      </right>
      <top style="thin">
        <color indexed="64"/>
      </top>
      <bottom/>
      <diagonal/>
    </border>
    <border>
      <left style="mediumDashed">
        <color indexed="64"/>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200">
    <xf numFmtId="0" fontId="0" fillId="0" borderId="0" xfId="0"/>
    <xf numFmtId="0" fontId="2" fillId="0" borderId="0" xfId="0" applyFont="1"/>
    <xf numFmtId="0" fontId="2" fillId="0" borderId="0" xfId="0" applyFont="1" applyAlignment="1">
      <alignment horizontal="left"/>
    </xf>
    <xf numFmtId="0" fontId="2" fillId="0" borderId="3" xfId="0" applyFont="1" applyBorder="1"/>
    <xf numFmtId="0" fontId="3" fillId="0" borderId="0" xfId="1" applyBorder="1"/>
    <xf numFmtId="0" fontId="3" fillId="0" borderId="3" xfId="1" applyBorder="1"/>
    <xf numFmtId="0" fontId="5" fillId="0" borderId="9" xfId="0" applyFont="1" applyBorder="1" applyAlignment="1">
      <alignment horizontal="left" vertical="center"/>
    </xf>
    <xf numFmtId="0" fontId="5" fillId="0" borderId="6" xfId="0" applyFont="1" applyBorder="1" applyAlignment="1">
      <alignment horizontal="left"/>
    </xf>
    <xf numFmtId="0" fontId="5" fillId="0" borderId="10" xfId="0" applyFont="1" applyBorder="1" applyAlignment="1">
      <alignment horizontal="left"/>
    </xf>
    <xf numFmtId="2" fontId="2" fillId="4" borderId="3" xfId="0" applyNumberFormat="1" applyFont="1" applyFill="1" applyBorder="1" applyAlignment="1">
      <alignment horizontal="center" vertical="center"/>
    </xf>
    <xf numFmtId="2" fontId="2" fillId="4" borderId="0" xfId="0" applyNumberFormat="1" applyFont="1" applyFill="1" applyAlignment="1">
      <alignment horizontal="center" vertical="center"/>
    </xf>
    <xf numFmtId="2" fontId="2" fillId="2" borderId="3"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2" fontId="2" fillId="3" borderId="9" xfId="0" applyNumberFormat="1" applyFont="1" applyFill="1" applyBorder="1" applyAlignment="1">
      <alignment horizontal="center" vertical="center"/>
    </xf>
    <xf numFmtId="2" fontId="2" fillId="2" borderId="0" xfId="0" applyNumberFormat="1" applyFont="1" applyFill="1" applyAlignment="1">
      <alignment horizontal="center" vertical="center"/>
    </xf>
    <xf numFmtId="2" fontId="2" fillId="3" borderId="0" xfId="0" applyNumberFormat="1" applyFont="1" applyFill="1" applyAlignment="1">
      <alignment horizontal="center" vertical="center"/>
    </xf>
    <xf numFmtId="2" fontId="2" fillId="2" borderId="11" xfId="0" applyNumberFormat="1" applyFont="1" applyFill="1" applyBorder="1" applyAlignment="1">
      <alignment horizontal="center" vertical="center"/>
    </xf>
    <xf numFmtId="2" fontId="2" fillId="3" borderId="6"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2" fontId="2" fillId="2" borderId="12" xfId="0" applyNumberFormat="1" applyFont="1" applyFill="1" applyBorder="1" applyAlignment="1">
      <alignment horizontal="center" vertical="center"/>
    </xf>
    <xf numFmtId="2" fontId="2" fillId="3" borderId="10" xfId="0" applyNumberFormat="1" applyFont="1" applyFill="1" applyBorder="1" applyAlignment="1">
      <alignment horizontal="center" vertical="center"/>
    </xf>
    <xf numFmtId="0" fontId="5" fillId="0" borderId="0" xfId="0" applyFont="1"/>
    <xf numFmtId="0" fontId="7" fillId="0" borderId="0" xfId="0" applyFont="1"/>
    <xf numFmtId="0" fontId="6" fillId="5" borderId="16" xfId="0" applyFont="1" applyFill="1" applyBorder="1" applyAlignment="1">
      <alignment horizontal="center"/>
    </xf>
    <xf numFmtId="164" fontId="1" fillId="5" borderId="16" xfId="0" applyNumberFormat="1" applyFont="1" applyFill="1" applyBorder="1" applyAlignment="1">
      <alignment horizontal="center"/>
    </xf>
    <xf numFmtId="0" fontId="6" fillId="2" borderId="11" xfId="0" applyFont="1" applyFill="1" applyBorder="1" applyAlignment="1">
      <alignment horizontal="center"/>
    </xf>
    <xf numFmtId="0" fontId="6" fillId="3" borderId="6" xfId="0" applyFont="1" applyFill="1" applyBorder="1" applyAlignment="1">
      <alignment horizontal="center"/>
    </xf>
    <xf numFmtId="0" fontId="6" fillId="2" borderId="0" xfId="0" applyFont="1" applyFill="1" applyAlignment="1">
      <alignment horizontal="center"/>
    </xf>
    <xf numFmtId="0" fontId="6" fillId="3" borderId="0" xfId="0" applyFont="1" applyFill="1" applyAlignment="1">
      <alignment horizontal="center"/>
    </xf>
    <xf numFmtId="9" fontId="8" fillId="0" borderId="0" xfId="0" applyNumberFormat="1" applyFont="1" applyAlignment="1">
      <alignment horizontal="center"/>
    </xf>
    <xf numFmtId="2" fontId="2" fillId="7" borderId="13" xfId="0" applyNumberFormat="1" applyFont="1" applyFill="1" applyBorder="1" applyAlignment="1">
      <alignment horizontal="center" vertical="center"/>
    </xf>
    <xf numFmtId="2" fontId="2" fillId="7" borderId="11" xfId="0" applyNumberFormat="1" applyFont="1" applyFill="1" applyBorder="1" applyAlignment="1">
      <alignment horizontal="center" vertical="center"/>
    </xf>
    <xf numFmtId="2" fontId="2" fillId="7" borderId="12" xfId="0" applyNumberFormat="1" applyFont="1" applyFill="1" applyBorder="1" applyAlignment="1">
      <alignment horizontal="center" vertical="center"/>
    </xf>
    <xf numFmtId="164" fontId="0" fillId="0" borderId="0" xfId="0" applyNumberFormat="1"/>
    <xf numFmtId="164" fontId="0" fillId="0" borderId="0" xfId="0" applyNumberFormat="1" applyAlignment="1">
      <alignment horizontal="center"/>
    </xf>
    <xf numFmtId="0" fontId="7" fillId="0" borderId="0" xfId="0" applyFont="1" applyAlignment="1">
      <alignment vertical="center" wrapText="1"/>
    </xf>
    <xf numFmtId="0" fontId="10" fillId="0" borderId="0" xfId="0" applyFont="1"/>
    <xf numFmtId="0" fontId="7" fillId="0" borderId="0" xfId="0" applyFont="1" applyAlignment="1">
      <alignment wrapText="1"/>
    </xf>
    <xf numFmtId="0" fontId="17" fillId="0" borderId="0" xfId="0" applyFont="1"/>
    <xf numFmtId="0" fontId="18" fillId="0" borderId="0" xfId="0" applyFont="1"/>
    <xf numFmtId="0" fontId="18" fillId="0" borderId="0" xfId="0" applyFont="1" applyAlignment="1">
      <alignment horizontal="center"/>
    </xf>
    <xf numFmtId="9" fontId="18" fillId="0" borderId="0" xfId="0" applyNumberFormat="1" applyFont="1" applyAlignment="1">
      <alignment horizontal="center"/>
    </xf>
    <xf numFmtId="14" fontId="10" fillId="0" borderId="0" xfId="0" applyNumberFormat="1" applyFont="1"/>
    <xf numFmtId="49" fontId="10" fillId="0" borderId="0" xfId="0" applyNumberFormat="1" applyFont="1" applyAlignment="1">
      <alignment horizontal="right"/>
    </xf>
    <xf numFmtId="2" fontId="2" fillId="10" borderId="13" xfId="0" applyNumberFormat="1" applyFont="1" applyFill="1" applyBorder="1" applyAlignment="1">
      <alignment horizontal="center" vertical="center"/>
    </xf>
    <xf numFmtId="2" fontId="2" fillId="10" borderId="11" xfId="0" applyNumberFormat="1" applyFont="1" applyFill="1" applyBorder="1" applyAlignment="1">
      <alignment horizontal="center" vertical="center"/>
    </xf>
    <xf numFmtId="2" fontId="2" fillId="10" borderId="12" xfId="0" applyNumberFormat="1" applyFont="1" applyFill="1" applyBorder="1" applyAlignment="1">
      <alignment horizontal="center" vertical="center"/>
    </xf>
    <xf numFmtId="0" fontId="6" fillId="10" borderId="11" xfId="0" applyFont="1" applyFill="1" applyBorder="1" applyAlignment="1">
      <alignment horizontal="center"/>
    </xf>
    <xf numFmtId="0" fontId="6" fillId="12" borderId="6" xfId="0" applyFont="1" applyFill="1" applyBorder="1" applyAlignment="1">
      <alignment horizontal="center"/>
    </xf>
    <xf numFmtId="2" fontId="2" fillId="12" borderId="9" xfId="0" applyNumberFormat="1" applyFont="1" applyFill="1" applyBorder="1" applyAlignment="1">
      <alignment horizontal="center" vertical="center"/>
    </xf>
    <xf numFmtId="2" fontId="2" fillId="12" borderId="6" xfId="0" applyNumberFormat="1" applyFont="1" applyFill="1" applyBorder="1" applyAlignment="1">
      <alignment horizontal="center" vertical="center"/>
    </xf>
    <xf numFmtId="2" fontId="2" fillId="12" borderId="10" xfId="0" applyNumberFormat="1" applyFont="1" applyFill="1" applyBorder="1" applyAlignment="1">
      <alignment horizontal="center" vertical="center"/>
    </xf>
    <xf numFmtId="0" fontId="6" fillId="14" borderId="11" xfId="0" applyFont="1" applyFill="1" applyBorder="1" applyAlignment="1">
      <alignment horizontal="center"/>
    </xf>
    <xf numFmtId="2" fontId="2" fillId="14" borderId="13" xfId="0" applyNumberFormat="1" applyFont="1" applyFill="1" applyBorder="1" applyAlignment="1">
      <alignment horizontal="center" vertical="center"/>
    </xf>
    <xf numFmtId="2" fontId="2" fillId="14" borderId="11" xfId="0" applyNumberFormat="1" applyFont="1" applyFill="1" applyBorder="1" applyAlignment="1">
      <alignment horizontal="center" vertical="center"/>
    </xf>
    <xf numFmtId="2" fontId="2" fillId="14" borderId="12" xfId="0" applyNumberFormat="1" applyFont="1" applyFill="1" applyBorder="1" applyAlignment="1">
      <alignment horizontal="center" vertical="center"/>
    </xf>
    <xf numFmtId="0" fontId="6" fillId="15" borderId="6" xfId="0" applyFont="1" applyFill="1" applyBorder="1" applyAlignment="1">
      <alignment horizontal="center"/>
    </xf>
    <xf numFmtId="2" fontId="2" fillId="15" borderId="9" xfId="0" applyNumberFormat="1" applyFont="1" applyFill="1" applyBorder="1" applyAlignment="1">
      <alignment horizontal="center" vertical="center"/>
    </xf>
    <xf numFmtId="2" fontId="2" fillId="15" borderId="6" xfId="0" applyNumberFormat="1" applyFont="1" applyFill="1" applyBorder="1" applyAlignment="1">
      <alignment horizontal="center" vertical="center"/>
    </xf>
    <xf numFmtId="2" fontId="2" fillId="15" borderId="10" xfId="0" applyNumberFormat="1" applyFont="1" applyFill="1" applyBorder="1" applyAlignment="1">
      <alignment horizontal="center" vertical="center"/>
    </xf>
    <xf numFmtId="0" fontId="2" fillId="4" borderId="24" xfId="0" applyFont="1" applyFill="1" applyBorder="1" applyAlignment="1">
      <alignment horizontal="right"/>
    </xf>
    <xf numFmtId="0" fontId="1" fillId="4" borderId="29" xfId="0" applyFont="1" applyFill="1" applyBorder="1" applyAlignment="1">
      <alignment horizontal="left"/>
    </xf>
    <xf numFmtId="0" fontId="2" fillId="4" borderId="26" xfId="0" applyFont="1" applyFill="1" applyBorder="1" applyAlignment="1">
      <alignment horizontal="right"/>
    </xf>
    <xf numFmtId="0" fontId="1" fillId="4" borderId="28" xfId="0" applyFont="1" applyFill="1" applyBorder="1" applyAlignment="1">
      <alignment horizontal="left"/>
    </xf>
    <xf numFmtId="164" fontId="1" fillId="5" borderId="17" xfId="0" applyNumberFormat="1" applyFont="1" applyFill="1" applyBorder="1" applyAlignment="1">
      <alignment horizontal="center"/>
    </xf>
    <xf numFmtId="164" fontId="1" fillId="5" borderId="18" xfId="0" applyNumberFormat="1" applyFont="1" applyFill="1" applyBorder="1" applyAlignment="1">
      <alignment horizontal="center"/>
    </xf>
    <xf numFmtId="2" fontId="6" fillId="10" borderId="11" xfId="0" applyNumberFormat="1" applyFont="1" applyFill="1" applyBorder="1" applyAlignment="1">
      <alignment horizontal="center"/>
    </xf>
    <xf numFmtId="2" fontId="6" fillId="12" borderId="29" xfId="0" applyNumberFormat="1" applyFont="1" applyFill="1" applyBorder="1" applyAlignment="1">
      <alignment horizontal="center"/>
    </xf>
    <xf numFmtId="2" fontId="2" fillId="12" borderId="36" xfId="0" applyNumberFormat="1" applyFont="1" applyFill="1" applyBorder="1" applyAlignment="1">
      <alignment horizontal="center" vertical="center"/>
    </xf>
    <xf numFmtId="2" fontId="2" fillId="12" borderId="29" xfId="0" applyNumberFormat="1" applyFont="1" applyFill="1" applyBorder="1" applyAlignment="1">
      <alignment horizontal="center" vertical="center"/>
    </xf>
    <xf numFmtId="2" fontId="2" fillId="12" borderId="30" xfId="0" applyNumberFormat="1" applyFont="1" applyFill="1" applyBorder="1" applyAlignment="1">
      <alignment horizontal="center" vertical="center"/>
    </xf>
    <xf numFmtId="2" fontId="2" fillId="10" borderId="37" xfId="0" applyNumberFormat="1" applyFont="1" applyFill="1" applyBorder="1" applyAlignment="1">
      <alignment horizontal="center" vertical="center"/>
    </xf>
    <xf numFmtId="2" fontId="2" fillId="12" borderId="28" xfId="0" applyNumberFormat="1" applyFont="1" applyFill="1" applyBorder="1" applyAlignment="1">
      <alignment horizontal="center" vertical="center"/>
    </xf>
    <xf numFmtId="0" fontId="5" fillId="0" borderId="24" xfId="0" applyFont="1" applyBorder="1"/>
    <xf numFmtId="0" fontId="5" fillId="0" borderId="15" xfId="0" applyFont="1" applyBorder="1"/>
    <xf numFmtId="164" fontId="5" fillId="0" borderId="15" xfId="0" applyNumberFormat="1" applyFont="1" applyBorder="1"/>
    <xf numFmtId="0" fontId="5" fillId="0" borderId="21" xfId="0" applyFont="1" applyBorder="1"/>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6" fillId="0" borderId="34" xfId="0" applyFont="1" applyBorder="1" applyAlignment="1">
      <alignment horizontal="center"/>
    </xf>
    <xf numFmtId="0" fontId="6" fillId="0" borderId="35" xfId="0" applyFont="1" applyBorder="1" applyAlignment="1">
      <alignment horizontal="center"/>
    </xf>
    <xf numFmtId="0" fontId="6" fillId="5" borderId="23"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9" fillId="17" borderId="23" xfId="0" applyFont="1" applyFill="1" applyBorder="1" applyAlignment="1">
      <alignment horizontal="center" vertical="center" wrapText="1"/>
    </xf>
    <xf numFmtId="0" fontId="9" fillId="17" borderId="25" xfId="0" applyFont="1" applyFill="1" applyBorder="1" applyAlignment="1">
      <alignment horizontal="center" vertical="center" wrapText="1"/>
    </xf>
    <xf numFmtId="0" fontId="9" fillId="17" borderId="26" xfId="0" applyFont="1" applyFill="1" applyBorder="1" applyAlignment="1">
      <alignment horizontal="center" vertical="center" wrapText="1"/>
    </xf>
    <xf numFmtId="0" fontId="9" fillId="17" borderId="28" xfId="0" applyFont="1" applyFill="1" applyBorder="1" applyAlignment="1">
      <alignment horizontal="center" vertical="center" wrapText="1"/>
    </xf>
    <xf numFmtId="0" fontId="6" fillId="16" borderId="11" xfId="0" applyFont="1" applyFill="1" applyBorder="1" applyAlignment="1">
      <alignment horizontal="center"/>
    </xf>
    <xf numFmtId="0" fontId="6" fillId="16" borderId="6" xfId="0" applyFont="1" applyFill="1" applyBorder="1" applyAlignment="1">
      <alignment horizontal="center"/>
    </xf>
    <xf numFmtId="0" fontId="6" fillId="0" borderId="0" xfId="0" applyFont="1" applyAlignment="1">
      <alignment horizont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0" borderId="14" xfId="1" applyFont="1" applyBorder="1" applyAlignment="1">
      <alignment horizontal="center" vertical="center"/>
    </xf>
    <xf numFmtId="0" fontId="6" fillId="16" borderId="34" xfId="0" applyFont="1" applyFill="1" applyBorder="1" applyAlignment="1">
      <alignment horizontal="center"/>
    </xf>
    <xf numFmtId="0" fontId="6" fillId="16" borderId="35" xfId="0" applyFont="1" applyFill="1" applyBorder="1" applyAlignment="1">
      <alignment horizontal="center"/>
    </xf>
    <xf numFmtId="2" fontId="6" fillId="16" borderId="34" xfId="0" applyNumberFormat="1" applyFont="1" applyFill="1" applyBorder="1" applyAlignment="1">
      <alignment horizontal="center"/>
    </xf>
    <xf numFmtId="2" fontId="6" fillId="16" borderId="25" xfId="0" applyNumberFormat="1" applyFont="1" applyFill="1" applyBorder="1" applyAlignment="1">
      <alignment horizontal="center"/>
    </xf>
    <xf numFmtId="0" fontId="9" fillId="11" borderId="23" xfId="0" applyFont="1" applyFill="1" applyBorder="1" applyAlignment="1">
      <alignment horizontal="center" wrapText="1"/>
    </xf>
    <xf numFmtId="0" fontId="9" fillId="11" borderId="25" xfId="0" applyFont="1" applyFill="1" applyBorder="1" applyAlignment="1">
      <alignment horizontal="center" wrapText="1"/>
    </xf>
    <xf numFmtId="0" fontId="9" fillId="11" borderId="24" xfId="0" applyFont="1" applyFill="1" applyBorder="1" applyAlignment="1">
      <alignment horizontal="center" wrapText="1"/>
    </xf>
    <xf numFmtId="0" fontId="9" fillId="11" borderId="29" xfId="0" applyFont="1" applyFill="1" applyBorder="1" applyAlignment="1">
      <alignment horizontal="center" wrapText="1"/>
    </xf>
    <xf numFmtId="0" fontId="9" fillId="11" borderId="26" xfId="0" applyFont="1" applyFill="1" applyBorder="1" applyAlignment="1">
      <alignment horizontal="center" wrapText="1"/>
    </xf>
    <xf numFmtId="0" fontId="9" fillId="11" borderId="28" xfId="0" applyFont="1" applyFill="1" applyBorder="1" applyAlignment="1">
      <alignment horizontal="center" wrapText="1"/>
    </xf>
    <xf numFmtId="0" fontId="19" fillId="4" borderId="23" xfId="0" applyFont="1" applyFill="1" applyBorder="1" applyAlignment="1">
      <alignment horizontal="right"/>
    </xf>
    <xf numFmtId="0" fontId="19" fillId="4" borderId="25" xfId="0" applyFont="1" applyFill="1" applyBorder="1" applyAlignment="1">
      <alignment horizontal="right"/>
    </xf>
    <xf numFmtId="0" fontId="9" fillId="13" borderId="23" xfId="0" applyFont="1" applyFill="1" applyBorder="1" applyAlignment="1">
      <alignment horizontal="center" wrapText="1"/>
    </xf>
    <xf numFmtId="0" fontId="9" fillId="13" borderId="25" xfId="0" applyFont="1" applyFill="1" applyBorder="1" applyAlignment="1">
      <alignment horizontal="center" wrapText="1"/>
    </xf>
    <xf numFmtId="0" fontId="9" fillId="13" borderId="24" xfId="0" applyFont="1" applyFill="1" applyBorder="1" applyAlignment="1">
      <alignment horizontal="center" wrapText="1"/>
    </xf>
    <xf numFmtId="0" fontId="9" fillId="13" borderId="29" xfId="0" applyFont="1" applyFill="1" applyBorder="1" applyAlignment="1">
      <alignment horizontal="center" wrapText="1"/>
    </xf>
    <xf numFmtId="0" fontId="9" fillId="13" borderId="26" xfId="0" applyFont="1" applyFill="1" applyBorder="1" applyAlignment="1">
      <alignment horizontal="center" wrapText="1"/>
    </xf>
    <xf numFmtId="0" fontId="9" fillId="13" borderId="28" xfId="0" applyFont="1" applyFill="1" applyBorder="1" applyAlignment="1">
      <alignment horizontal="center" wrapText="1"/>
    </xf>
    <xf numFmtId="9" fontId="12" fillId="0" borderId="19" xfId="0" applyNumberFormat="1" applyFont="1" applyBorder="1" applyAlignment="1">
      <alignment horizontal="center"/>
    </xf>
    <xf numFmtId="0" fontId="12" fillId="0" borderId="19" xfId="0" applyFont="1" applyBorder="1" applyAlignment="1">
      <alignment horizontal="center"/>
    </xf>
    <xf numFmtId="0" fontId="7" fillId="0" borderId="19" xfId="0" applyFont="1" applyBorder="1" applyAlignment="1">
      <alignment horizontal="center"/>
    </xf>
    <xf numFmtId="0" fontId="7" fillId="0" borderId="19" xfId="0" applyFont="1" applyBorder="1" applyAlignment="1">
      <alignment horizontal="center" wrapText="1"/>
    </xf>
    <xf numFmtId="0" fontId="7" fillId="0" borderId="19" xfId="0" applyFont="1" applyBorder="1" applyAlignment="1">
      <alignment horizontal="center" vertical="center"/>
    </xf>
    <xf numFmtId="9" fontId="18" fillId="0" borderId="20" xfId="0" applyNumberFormat="1" applyFont="1" applyBorder="1" applyAlignment="1">
      <alignment horizontal="center"/>
    </xf>
    <xf numFmtId="9" fontId="18" fillId="0" borderId="21" xfId="0" applyNumberFormat="1"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9" fontId="14" fillId="6" borderId="19" xfId="0" applyNumberFormat="1" applyFont="1" applyFill="1" applyBorder="1" applyAlignment="1">
      <alignment horizontal="center"/>
    </xf>
    <xf numFmtId="0" fontId="14" fillId="6" borderId="19" xfId="0" applyFont="1" applyFill="1" applyBorder="1" applyAlignment="1">
      <alignment horizontal="center"/>
    </xf>
    <xf numFmtId="9" fontId="15" fillId="0" borderId="19" xfId="0" applyNumberFormat="1" applyFont="1" applyBorder="1" applyAlignment="1">
      <alignment horizontal="center"/>
    </xf>
    <xf numFmtId="0" fontId="15" fillId="0" borderId="19" xfId="0" applyFont="1" applyBorder="1" applyAlignment="1">
      <alignment horizontal="center"/>
    </xf>
    <xf numFmtId="0" fontId="16" fillId="0" borderId="20" xfId="0" applyFont="1" applyBorder="1" applyAlignment="1">
      <alignment horizontal="left"/>
    </xf>
    <xf numFmtId="0" fontId="16" fillId="0" borderId="15" xfId="0" applyFont="1" applyBorder="1" applyAlignment="1">
      <alignment horizontal="left"/>
    </xf>
    <xf numFmtId="0" fontId="16" fillId="0" borderId="21" xfId="0" applyFont="1" applyBorder="1" applyAlignment="1">
      <alignment horizontal="left"/>
    </xf>
    <xf numFmtId="0" fontId="16" fillId="0" borderId="20" xfId="0" applyFont="1" applyBorder="1" applyAlignment="1">
      <alignment horizontal="center"/>
    </xf>
    <xf numFmtId="0" fontId="16" fillId="0" borderId="21" xfId="0" applyFont="1" applyBorder="1" applyAlignment="1">
      <alignment horizontal="center"/>
    </xf>
    <xf numFmtId="9" fontId="16" fillId="0" borderId="20" xfId="0" applyNumberFormat="1" applyFont="1" applyBorder="1" applyAlignment="1">
      <alignment horizontal="center"/>
    </xf>
    <xf numFmtId="9" fontId="16" fillId="0" borderId="15" xfId="0" applyNumberFormat="1" applyFont="1" applyBorder="1" applyAlignment="1">
      <alignment horizontal="center"/>
    </xf>
    <xf numFmtId="9" fontId="16" fillId="0" borderId="21" xfId="0" applyNumberFormat="1" applyFont="1" applyBorder="1" applyAlignment="1">
      <alignment horizontal="center"/>
    </xf>
    <xf numFmtId="9" fontId="13" fillId="6" borderId="19" xfId="0" applyNumberFormat="1" applyFont="1" applyFill="1" applyBorder="1" applyAlignment="1">
      <alignment horizontal="center"/>
    </xf>
    <xf numFmtId="0" fontId="13" fillId="6" borderId="19" xfId="0" applyFont="1" applyFill="1" applyBorder="1" applyAlignment="1">
      <alignment horizontal="center"/>
    </xf>
    <xf numFmtId="0" fontId="13" fillId="6" borderId="19" xfId="0" applyFont="1" applyFill="1" applyBorder="1" applyAlignment="1">
      <alignment horizontal="left"/>
    </xf>
    <xf numFmtId="0" fontId="18" fillId="0" borderId="19" xfId="0" applyFont="1" applyBorder="1" applyAlignment="1">
      <alignment horizontal="left"/>
    </xf>
    <xf numFmtId="9" fontId="18" fillId="0" borderId="19" xfId="0" applyNumberFormat="1" applyFont="1" applyBorder="1" applyAlignment="1">
      <alignment horizontal="center"/>
    </xf>
    <xf numFmtId="0" fontId="18" fillId="0" borderId="19" xfId="0" applyFont="1" applyBorder="1" applyAlignment="1">
      <alignment horizontal="center"/>
    </xf>
    <xf numFmtId="0" fontId="18" fillId="0" borderId="19" xfId="0" applyFont="1" applyBorder="1" applyAlignment="1">
      <alignment horizontal="center" wrapText="1"/>
    </xf>
    <xf numFmtId="0" fontId="18" fillId="0" borderId="20" xfId="0" applyFont="1" applyBorder="1" applyAlignment="1">
      <alignment horizontal="center" wrapText="1"/>
    </xf>
    <xf numFmtId="0" fontId="18" fillId="0" borderId="21" xfId="0" applyFont="1" applyBorder="1" applyAlignment="1">
      <alignment horizontal="center" wrapText="1"/>
    </xf>
    <xf numFmtId="0" fontId="18" fillId="0" borderId="15" xfId="0" applyFont="1" applyBorder="1" applyAlignment="1">
      <alignment horizontal="center"/>
    </xf>
    <xf numFmtId="0" fontId="4" fillId="0" borderId="23"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0" fontId="11"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2" xfId="0" applyFont="1" applyBorder="1" applyAlignment="1">
      <alignment horizontal="left" vertical="center" wrapText="1"/>
    </xf>
    <xf numFmtId="0" fontId="7" fillId="0" borderId="25" xfId="0" applyFont="1" applyBorder="1" applyAlignment="1">
      <alignment horizontal="left" vertical="center" wrapText="1"/>
    </xf>
    <xf numFmtId="0" fontId="7" fillId="0" borderId="1" xfId="0" applyFont="1" applyBorder="1" applyAlignment="1">
      <alignment horizontal="left" vertical="center" wrapText="1"/>
    </xf>
    <xf numFmtId="0" fontId="7" fillId="0" borderId="30" xfId="0" applyFont="1" applyBorder="1" applyAlignment="1">
      <alignment horizontal="left" vertical="center" wrapText="1"/>
    </xf>
    <xf numFmtId="0" fontId="7" fillId="0" borderId="0" xfId="0" applyFont="1" applyAlignment="1">
      <alignment horizontal="left" vertical="center" wrapText="1"/>
    </xf>
    <xf numFmtId="0" fontId="7" fillId="0" borderId="29"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22" xfId="0" applyFont="1" applyBorder="1" applyAlignment="1">
      <alignment horizontal="center" vertical="center" wrapText="1"/>
    </xf>
    <xf numFmtId="0" fontId="5" fillId="0" borderId="0" xfId="0" applyFont="1"/>
    <xf numFmtId="0" fontId="22" fillId="0" borderId="19" xfId="0" applyFont="1" applyBorder="1" applyAlignment="1">
      <alignment horizontal="left"/>
    </xf>
    <xf numFmtId="0" fontId="22" fillId="0" borderId="19" xfId="0" applyFont="1" applyBorder="1" applyAlignment="1">
      <alignment horizontal="center"/>
    </xf>
    <xf numFmtId="9" fontId="22" fillId="0" borderId="19" xfId="0" applyNumberFormat="1" applyFont="1" applyBorder="1" applyAlignment="1">
      <alignment horizontal="center"/>
    </xf>
    <xf numFmtId="0" fontId="23" fillId="6" borderId="19" xfId="0" applyFont="1" applyFill="1" applyBorder="1" applyAlignment="1">
      <alignment horizontal="left"/>
    </xf>
    <xf numFmtId="0" fontId="23" fillId="6" borderId="19" xfId="0" applyFont="1" applyFill="1" applyBorder="1" applyAlignment="1">
      <alignment horizontal="center"/>
    </xf>
    <xf numFmtId="9" fontId="23" fillId="6" borderId="19" xfId="0" applyNumberFormat="1" applyFont="1" applyFill="1" applyBorder="1" applyAlignment="1">
      <alignment horizontal="center"/>
    </xf>
    <xf numFmtId="0" fontId="24" fillId="0" borderId="19" xfId="0" applyFont="1" applyBorder="1" applyAlignment="1">
      <alignment horizontal="left"/>
    </xf>
    <xf numFmtId="0" fontId="24" fillId="0" borderId="19" xfId="0" applyFont="1" applyBorder="1" applyAlignment="1">
      <alignment horizontal="center"/>
    </xf>
    <xf numFmtId="9" fontId="24" fillId="0" borderId="19"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66"/>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85728</xdr:colOff>
      <xdr:row>0</xdr:row>
      <xdr:rowOff>0</xdr:rowOff>
    </xdr:from>
    <xdr:to>
      <xdr:col>5</xdr:col>
      <xdr:colOff>9882</xdr:colOff>
      <xdr:row>7</xdr:row>
      <xdr:rowOff>228600</xdr:rowOff>
    </xdr:to>
    <xdr:grpSp>
      <xdr:nvGrpSpPr>
        <xdr:cNvPr id="7" name="Group 6" descr="Florida Department of Environmental Protection seal, the Florida Flood Hub seal, and the Florida Statwide Office of Resilience seal. ">
          <a:extLst>
            <a:ext uri="{FF2B5EF4-FFF2-40B4-BE49-F238E27FC236}">
              <a16:creationId xmlns:a16="http://schemas.microsoft.com/office/drawing/2014/main" id="{8263969D-551C-AF24-11C8-960E8E02B285}"/>
            </a:ext>
          </a:extLst>
        </xdr:cNvPr>
        <xdr:cNvGrpSpPr>
          <a:grpSpLocks noChangeAspect="1"/>
        </xdr:cNvGrpSpPr>
      </xdr:nvGrpSpPr>
      <xdr:grpSpPr>
        <a:xfrm>
          <a:off x="85728" y="0"/>
          <a:ext cx="6601179" cy="1895475"/>
          <a:chOff x="188595" y="22374224"/>
          <a:chExt cx="8862060" cy="2313611"/>
        </a:xfrm>
      </xdr:grpSpPr>
      <xdr:pic>
        <xdr:nvPicPr>
          <xdr:cNvPr id="3" name="Picture 2">
            <a:extLst>
              <a:ext uri="{FF2B5EF4-FFF2-40B4-BE49-F238E27FC236}">
                <a16:creationId xmlns:a16="http://schemas.microsoft.com/office/drawing/2014/main" id="{99C96735-18A4-2F2F-318C-5B1A42298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 y="22621875"/>
            <a:ext cx="2059677" cy="1874520"/>
          </a:xfrm>
          <a:prstGeom prst="rect">
            <a:avLst/>
          </a:prstGeom>
        </xdr:spPr>
      </xdr:pic>
      <xdr:pic>
        <xdr:nvPicPr>
          <xdr:cNvPr id="5" name="Picture 4">
            <a:extLst>
              <a:ext uri="{FF2B5EF4-FFF2-40B4-BE49-F238E27FC236}">
                <a16:creationId xmlns:a16="http://schemas.microsoft.com/office/drawing/2014/main" id="{343606E2-89F0-3A58-50F9-827EC1C49A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32270" y="22374224"/>
            <a:ext cx="2318385" cy="2313611"/>
          </a:xfrm>
          <a:prstGeom prst="rect">
            <a:avLst/>
          </a:prstGeom>
        </xdr:spPr>
      </xdr:pic>
      <xdr:pic>
        <xdr:nvPicPr>
          <xdr:cNvPr id="6" name="Picture 5">
            <a:extLst>
              <a:ext uri="{FF2B5EF4-FFF2-40B4-BE49-F238E27FC236}">
                <a16:creationId xmlns:a16="http://schemas.microsoft.com/office/drawing/2014/main" id="{AD02029F-CB6A-41E1-B802-97803A223A9F}"/>
              </a:ext>
            </a:extLst>
          </xdr:cNvPr>
          <xdr:cNvPicPr>
            <a:picLocks noChangeAspect="1"/>
          </xdr:cNvPicPr>
        </xdr:nvPicPr>
        <xdr:blipFill>
          <a:blip xmlns:r="http://schemas.openxmlformats.org/officeDocument/2006/relationships" r:embed="rId3"/>
          <a:stretch>
            <a:fillRect/>
          </a:stretch>
        </xdr:blipFill>
        <xdr:spPr>
          <a:xfrm>
            <a:off x="2314575" y="23147020"/>
            <a:ext cx="4467225" cy="874407"/>
          </a:xfrm>
          <a:prstGeom prst="rect">
            <a:avLst/>
          </a:prstGeom>
          <a:ln w="38100">
            <a:solidFill>
              <a:srgbClr val="92D05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24765</xdr:rowOff>
    </xdr:from>
    <xdr:to>
      <xdr:col>13</xdr:col>
      <xdr:colOff>0</xdr:colOff>
      <xdr:row>35</xdr:row>
      <xdr:rowOff>52926</xdr:rowOff>
    </xdr:to>
    <xdr:pic>
      <xdr:nvPicPr>
        <xdr:cNvPr id="2" name="Picture 1" descr="Relative Sea Level Rise Scenarios data graph">
          <a:extLst>
            <a:ext uri="{FF2B5EF4-FFF2-40B4-BE49-F238E27FC236}">
              <a16:creationId xmlns:a16="http://schemas.microsoft.com/office/drawing/2014/main" id="{D3D0ECFB-0510-0A2D-6FC4-3045C70D30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4" b="114"/>
        <a:stretch>
          <a:fillRect/>
        </a:stretch>
      </xdr:blipFill>
      <xdr:spPr bwMode="auto">
        <a:xfrm>
          <a:off x="0" y="1834515"/>
          <a:ext cx="7924800" cy="470684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idesandcurrents.noaa.gov/datums.html?datum=NAVD88&amp;units=0&amp;epoch=0&amp;id=8723214&amp;name=Virginia+Key&amp;state=FL" TargetMode="External"/><Relationship Id="rId13" Type="http://schemas.openxmlformats.org/officeDocument/2006/relationships/hyperlink" Target="https://tidesandcurrents.noaa.gov/datums.html?datum=NAVD88&amp;units=0&amp;epoch=0&amp;id=8726384&amp;name=Port+Manatee&amp;state=FL" TargetMode="External"/><Relationship Id="rId18" Type="http://schemas.openxmlformats.org/officeDocument/2006/relationships/hyperlink" Target="https://tidesandcurrents.noaa.gov/datums.html?datum=NAVD88&amp;units=0&amp;epoch=0&amp;id=8727520&amp;name=Cedar+Key&amp;state=FL" TargetMode="External"/><Relationship Id="rId3" Type="http://schemas.openxmlformats.org/officeDocument/2006/relationships/hyperlink" Target="https://tidesandcurrents.noaa.gov/datums.html?datum=NAVD88&amp;units=0&amp;epoch=0&amp;id=8720226&amp;name=Southbank+Riverwalk%2C+St+Johns+River&amp;state=FL" TargetMode="External"/><Relationship Id="rId21" Type="http://schemas.openxmlformats.org/officeDocument/2006/relationships/hyperlink" Target="https://tidesandcurrents.noaa.gov/datums.html?datum=NAVD88&amp;units=0&amp;epoch=0&amp;id=8729210&amp;name=Panama+City+Beach&amp;state=FL" TargetMode="External"/><Relationship Id="rId7" Type="http://schemas.openxmlformats.org/officeDocument/2006/relationships/hyperlink" Target="https://tidesandcurrents.noaa.gov/datums.html?datum=NAVD88&amp;units=0&amp;epoch=0&amp;id=8722956&amp;name=South+Port+Everglades&amp;state=FL" TargetMode="External"/><Relationship Id="rId12" Type="http://schemas.openxmlformats.org/officeDocument/2006/relationships/hyperlink" Target="https://tidesandcurrents.noaa.gov/datums.html?datum=NAVD88&amp;units=0&amp;epoch=0&amp;id=8725520&amp;name=Fort+Myers&amp;state=FL" TargetMode="External"/><Relationship Id="rId17" Type="http://schemas.openxmlformats.org/officeDocument/2006/relationships/hyperlink" Target="https://tidesandcurrents.noaa.gov/datums.html?datum=NAVD88&amp;units=0&amp;epoch=0&amp;id=8726724&amp;name=Clearwater+Beach&amp;state=FL" TargetMode="External"/><Relationship Id="rId2" Type="http://schemas.openxmlformats.org/officeDocument/2006/relationships/hyperlink" Target="https://tidesandcurrents.noaa.gov/datums.html?datum=NAVD88&amp;units=0&amp;epoch=0&amp;id=8720219&amp;name=Dames+Point&amp;state=FL" TargetMode="External"/><Relationship Id="rId16" Type="http://schemas.openxmlformats.org/officeDocument/2006/relationships/hyperlink" Target="https://tidesandcurrents.noaa.gov/datums.html?datum=NAVD88&amp;units=0&amp;epoch=0&amp;id=8726674&amp;name=East+Bay&amp;state=FL" TargetMode="External"/><Relationship Id="rId20" Type="http://schemas.openxmlformats.org/officeDocument/2006/relationships/hyperlink" Target="https://tidesandcurrents.noaa.gov/datums.html?datum=NAVD88&amp;units=0&amp;epoch=0&amp;id=8729108&amp;name=Panama+City&amp;state=FL" TargetMode="External"/><Relationship Id="rId1" Type="http://schemas.openxmlformats.org/officeDocument/2006/relationships/hyperlink" Target="https://tidesandcurrents.noaa.gov/datums.html?datum=NAVD88&amp;units=0&amp;epoch=0&amp;id=8720218&amp;name=Mayport+%28Bar+Pilots+Dock%29&amp;state=FL" TargetMode="External"/><Relationship Id="rId6" Type="http://schemas.openxmlformats.org/officeDocument/2006/relationships/hyperlink" Target="https://tidesandcurrents.noaa.gov/datums.html?datum=NAVD88&amp;units=0&amp;epoch=0&amp;id=8722670&amp;name=Lake+Worth+Pier%2C+Atlantic+Ocean&amp;state=FL" TargetMode="External"/><Relationship Id="rId11" Type="http://schemas.openxmlformats.org/officeDocument/2006/relationships/hyperlink" Target="https://tidesandcurrents.noaa.gov/datums.html?datum=NAVD88&amp;units=0&amp;epoch=0&amp;id=8725114&amp;name=NAPLES+BAY%2C+NORTH&amp;state=FL" TargetMode="External"/><Relationship Id="rId24" Type="http://schemas.openxmlformats.org/officeDocument/2006/relationships/drawing" Target="../drawings/drawing1.xml"/><Relationship Id="rId5" Type="http://schemas.openxmlformats.org/officeDocument/2006/relationships/hyperlink" Target="https://tidesandcurrents.noaa.gov/datums.html?datum=NAVD88&amp;units=0&amp;epoch=0&amp;id=8721604&amp;name=Trident+Pier%2C+Port+Canaveral&amp;state=FL" TargetMode="External"/><Relationship Id="rId15" Type="http://schemas.openxmlformats.org/officeDocument/2006/relationships/hyperlink" Target="https://tidesandcurrents.noaa.gov/datums.html?datum=NAVD88&amp;units=0&amp;epoch=0&amp;id=8726607&amp;name=Old+Port+Tampa&amp;state=FL" TargetMode="External"/><Relationship Id="rId23" Type="http://schemas.openxmlformats.org/officeDocument/2006/relationships/printerSettings" Target="../printerSettings/printerSettings1.bin"/><Relationship Id="rId10" Type="http://schemas.openxmlformats.org/officeDocument/2006/relationships/hyperlink" Target="https://tidesandcurrents.noaa.gov/datums.html?datum=NAVD88&amp;units=0&amp;epoch=0&amp;id=8724580&amp;name=Key+West&amp;state=FL" TargetMode="External"/><Relationship Id="rId19" Type="http://schemas.openxmlformats.org/officeDocument/2006/relationships/hyperlink" Target="https://tidesandcurrents.noaa.gov/datums.html?datum=NAVD88&amp;units=0&amp;epoch=0&amp;id=8728690&amp;name=Apalachicola&amp;state=FL" TargetMode="External"/><Relationship Id="rId4" Type="http://schemas.openxmlformats.org/officeDocument/2006/relationships/hyperlink" Target="https://tidesandcurrents.noaa.gov/datums.html?datum=NAVD88&amp;units=0&amp;epoch=0&amp;id=8720357&amp;name=I-295+Buckman+Bridge&amp;state=FL" TargetMode="External"/><Relationship Id="rId9" Type="http://schemas.openxmlformats.org/officeDocument/2006/relationships/hyperlink" Target="https://tidesandcurrents.noaa.gov/datums.html?datum=NAVD88&amp;units=0&amp;epoch=0&amp;id=8723970&amp;name=Vaca+Key%2C+Florida+Bay&amp;state=FL" TargetMode="External"/><Relationship Id="rId14" Type="http://schemas.openxmlformats.org/officeDocument/2006/relationships/hyperlink" Target="https://tidesandcurrents.noaa.gov/datums.html?datum=NAVD88&amp;units=0&amp;epoch=0&amp;id=8726520&amp;name=St.+Petersburg&amp;state=FL" TargetMode="External"/><Relationship Id="rId22" Type="http://schemas.openxmlformats.org/officeDocument/2006/relationships/hyperlink" Target="https://tidesandcurrents.noaa.gov/datums.html?datum=NAVD88&amp;units=0&amp;epoch=0&amp;id=8729840&amp;name=Pensacola&amp;state=F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EB9A-0CFE-46EB-862C-8939D067EF25}">
  <sheetPr>
    <pageSetUpPr fitToPage="1"/>
  </sheetPr>
  <dimension ref="A8:V91"/>
  <sheetViews>
    <sheetView workbookViewId="0">
      <selection activeCell="G89" sqref="G89"/>
    </sheetView>
  </sheetViews>
  <sheetFormatPr defaultColWidth="8.85546875" defaultRowHeight="18.75" x14ac:dyDescent="0.3"/>
  <cols>
    <col min="1" max="1" width="58.42578125" style="1" bestFit="1" customWidth="1"/>
    <col min="2" max="2" width="10" style="2" bestFit="1" customWidth="1"/>
    <col min="3" max="32" width="10.5703125" style="1" customWidth="1"/>
    <col min="33" max="16384" width="8.85546875" style="1"/>
  </cols>
  <sheetData>
    <row r="8" spans="1:22" ht="19.5" thickBot="1" x14ac:dyDescent="0.35"/>
    <row r="9" spans="1:22" ht="19.5" thickBot="1" x14ac:dyDescent="0.35">
      <c r="A9" s="116" t="s">
        <v>29</v>
      </c>
      <c r="B9" s="119" t="s">
        <v>30</v>
      </c>
      <c r="C9" s="80" t="s">
        <v>133</v>
      </c>
      <c r="D9" s="81"/>
      <c r="E9" s="81"/>
      <c r="F9" s="81"/>
      <c r="G9" s="81"/>
      <c r="H9" s="81"/>
      <c r="I9" s="81"/>
      <c r="J9" s="81"/>
      <c r="K9" s="81"/>
      <c r="L9" s="81"/>
      <c r="M9" s="81"/>
      <c r="N9" s="81"/>
      <c r="O9" s="81"/>
      <c r="P9" s="81"/>
      <c r="Q9" s="81"/>
      <c r="R9" s="82"/>
      <c r="S9" s="76"/>
      <c r="T9" s="24"/>
      <c r="U9" s="24"/>
      <c r="V9" s="24"/>
    </row>
    <row r="10" spans="1:22" ht="19.5" x14ac:dyDescent="0.35">
      <c r="A10" s="117"/>
      <c r="B10" s="120"/>
      <c r="C10" s="87">
        <v>1992</v>
      </c>
      <c r="D10" s="104">
        <v>2000</v>
      </c>
      <c r="E10" s="106">
        <v>2020</v>
      </c>
      <c r="F10" s="107"/>
      <c r="G10" s="103">
        <v>2030</v>
      </c>
      <c r="H10" s="103"/>
      <c r="I10" s="101" t="s">
        <v>123</v>
      </c>
      <c r="J10" s="102"/>
      <c r="K10" s="101" t="s">
        <v>125</v>
      </c>
      <c r="L10" s="102"/>
      <c r="M10" s="89">
        <v>2060</v>
      </c>
      <c r="N10" s="90"/>
      <c r="O10" s="123" t="s">
        <v>124</v>
      </c>
      <c r="P10" s="124"/>
      <c r="Q10" s="125" t="s">
        <v>126</v>
      </c>
      <c r="R10" s="126"/>
      <c r="S10" s="24" t="s">
        <v>5</v>
      </c>
      <c r="T10" s="25"/>
    </row>
    <row r="11" spans="1:22" ht="20.25" thickBot="1" x14ac:dyDescent="0.4">
      <c r="A11" s="118"/>
      <c r="B11" s="121"/>
      <c r="C11" s="88"/>
      <c r="D11" s="105"/>
      <c r="E11" s="28" t="s">
        <v>3</v>
      </c>
      <c r="F11" s="29" t="s">
        <v>4</v>
      </c>
      <c r="G11" s="30" t="s">
        <v>3</v>
      </c>
      <c r="H11" s="31" t="s">
        <v>4</v>
      </c>
      <c r="I11" s="55" t="s">
        <v>3</v>
      </c>
      <c r="J11" s="59" t="s">
        <v>4</v>
      </c>
      <c r="K11" s="50" t="s">
        <v>3</v>
      </c>
      <c r="L11" s="51" t="s">
        <v>4</v>
      </c>
      <c r="M11" s="28" t="s">
        <v>3</v>
      </c>
      <c r="N11" s="29" t="s">
        <v>4</v>
      </c>
      <c r="O11" s="55" t="s">
        <v>3</v>
      </c>
      <c r="P11" s="59" t="s">
        <v>4</v>
      </c>
      <c r="Q11" s="69" t="s">
        <v>3</v>
      </c>
      <c r="R11" s="70" t="s">
        <v>4</v>
      </c>
      <c r="S11" s="24" t="s">
        <v>31</v>
      </c>
      <c r="T11" s="25"/>
    </row>
    <row r="12" spans="1:22" s="3" customFormat="1" x14ac:dyDescent="0.3">
      <c r="A12" s="122" t="s">
        <v>7</v>
      </c>
      <c r="B12" s="6" t="s">
        <v>2</v>
      </c>
      <c r="C12" s="9">
        <v>2.74</v>
      </c>
      <c r="D12" s="33">
        <f t="shared" ref="D12:D43" si="0">$C12+(-C$81/12)</f>
        <v>2.831666666666667</v>
      </c>
      <c r="E12" s="13">
        <f t="shared" ref="E12:F31" si="1">$D12+(E$81/12)</f>
        <v>3.1566666666666672</v>
      </c>
      <c r="F12" s="14">
        <f t="shared" si="1"/>
        <v>3.1733333333333338</v>
      </c>
      <c r="G12" s="11">
        <f t="shared" ref="G12:G43" si="2">$E12+(G$81/12)</f>
        <v>3.3566666666666674</v>
      </c>
      <c r="H12" s="12">
        <f t="shared" ref="H12:H43" si="3">$F12+(H$81/12)</f>
        <v>3.3900000000000006</v>
      </c>
      <c r="I12" s="56">
        <f t="shared" ref="I12:I43" si="4">$E12+(I$81/12)</f>
        <v>3.5733333333333337</v>
      </c>
      <c r="J12" s="60">
        <f t="shared" ref="J12:J43" si="5">$F12+(J$81/12)</f>
        <v>3.6400000000000006</v>
      </c>
      <c r="K12" s="47">
        <f t="shared" ref="K12:Q43" si="6">$E12+(K$81/12)</f>
        <v>3.7900000000000005</v>
      </c>
      <c r="L12" s="52">
        <f t="shared" ref="L12:R43" si="7">$F12+(L$81/12)</f>
        <v>3.9316666666666671</v>
      </c>
      <c r="M12" s="13">
        <f t="shared" si="6"/>
        <v>4.0066666666666668</v>
      </c>
      <c r="N12" s="14">
        <f t="shared" si="7"/>
        <v>4.2566666666666668</v>
      </c>
      <c r="O12" s="56">
        <f t="shared" si="6"/>
        <v>4.2316666666666674</v>
      </c>
      <c r="P12" s="60">
        <f t="shared" si="7"/>
        <v>4.6566666666666672</v>
      </c>
      <c r="Q12" s="47">
        <f t="shared" si="6"/>
        <v>4.456666666666667</v>
      </c>
      <c r="R12" s="71">
        <f t="shared" si="7"/>
        <v>5.1316666666666668</v>
      </c>
    </row>
    <row r="13" spans="1:22" x14ac:dyDescent="0.3">
      <c r="A13" s="84"/>
      <c r="B13" s="7" t="s">
        <v>1</v>
      </c>
      <c r="C13" s="10">
        <v>-0.53</v>
      </c>
      <c r="D13" s="34">
        <f t="shared" si="0"/>
        <v>-0.43833333333333335</v>
      </c>
      <c r="E13" s="17">
        <f t="shared" si="1"/>
        <v>-0.11333333333333334</v>
      </c>
      <c r="F13" s="18">
        <f t="shared" si="1"/>
        <v>-9.6666666666666734E-2</v>
      </c>
      <c r="G13" s="15">
        <f t="shared" si="2"/>
        <v>8.6666666666666642E-2</v>
      </c>
      <c r="H13" s="16">
        <f t="shared" si="3"/>
        <v>0.11999999999999994</v>
      </c>
      <c r="I13" s="57">
        <f t="shared" si="4"/>
        <v>0.30333333333333334</v>
      </c>
      <c r="J13" s="61">
        <f t="shared" si="5"/>
        <v>0.36999999999999988</v>
      </c>
      <c r="K13" s="48">
        <f t="shared" si="6"/>
        <v>0.52</v>
      </c>
      <c r="L13" s="53">
        <f t="shared" si="7"/>
        <v>0.66166666666666663</v>
      </c>
      <c r="M13" s="17">
        <f t="shared" si="6"/>
        <v>0.73666666666666658</v>
      </c>
      <c r="N13" s="18">
        <f t="shared" si="7"/>
        <v>0.98666666666666658</v>
      </c>
      <c r="O13" s="57">
        <f t="shared" si="6"/>
        <v>0.96166666666666667</v>
      </c>
      <c r="P13" s="61">
        <f t="shared" si="7"/>
        <v>1.3866666666666667</v>
      </c>
      <c r="Q13" s="48">
        <f t="shared" si="6"/>
        <v>1.1866666666666668</v>
      </c>
      <c r="R13" s="72">
        <f t="shared" si="7"/>
        <v>1.8616666666666666</v>
      </c>
      <c r="S13" s="4"/>
    </row>
    <row r="14" spans="1:22" x14ac:dyDescent="0.3">
      <c r="A14" s="85"/>
      <c r="B14" s="7" t="s">
        <v>0</v>
      </c>
      <c r="C14" s="10">
        <v>-3.82</v>
      </c>
      <c r="D14" s="34">
        <f t="shared" si="0"/>
        <v>-3.7283333333333331</v>
      </c>
      <c r="E14" s="17">
        <f t="shared" si="1"/>
        <v>-3.4033333333333329</v>
      </c>
      <c r="F14" s="18">
        <f t="shared" si="1"/>
        <v>-3.3866666666666663</v>
      </c>
      <c r="G14" s="15">
        <f t="shared" si="2"/>
        <v>-3.2033333333333327</v>
      </c>
      <c r="H14" s="16">
        <f t="shared" si="3"/>
        <v>-3.1699999999999995</v>
      </c>
      <c r="I14" s="57">
        <f t="shared" si="4"/>
        <v>-2.9866666666666664</v>
      </c>
      <c r="J14" s="61">
        <f t="shared" si="5"/>
        <v>-2.9199999999999995</v>
      </c>
      <c r="K14" s="48">
        <f t="shared" si="6"/>
        <v>-2.7699999999999996</v>
      </c>
      <c r="L14" s="53">
        <f t="shared" si="7"/>
        <v>-2.628333333333333</v>
      </c>
      <c r="M14" s="17">
        <f t="shared" si="6"/>
        <v>-2.5533333333333328</v>
      </c>
      <c r="N14" s="18">
        <f t="shared" si="7"/>
        <v>-2.3033333333333328</v>
      </c>
      <c r="O14" s="57">
        <f t="shared" si="6"/>
        <v>-2.3283333333333331</v>
      </c>
      <c r="P14" s="61">
        <f t="shared" si="7"/>
        <v>-1.9033333333333329</v>
      </c>
      <c r="Q14" s="48">
        <f t="shared" si="6"/>
        <v>-2.1033333333333326</v>
      </c>
      <c r="R14" s="72">
        <f t="shared" si="7"/>
        <v>-1.428333333333333</v>
      </c>
      <c r="S14" s="4"/>
    </row>
    <row r="15" spans="1:22" s="3" customFormat="1" x14ac:dyDescent="0.3">
      <c r="A15" s="83" t="s">
        <v>8</v>
      </c>
      <c r="B15" s="6" t="s">
        <v>2</v>
      </c>
      <c r="C15" s="9">
        <v>1.96</v>
      </c>
      <c r="D15" s="33">
        <f t="shared" si="0"/>
        <v>2.0516666666666667</v>
      </c>
      <c r="E15" s="13">
        <f t="shared" si="1"/>
        <v>2.3766666666666669</v>
      </c>
      <c r="F15" s="14">
        <f t="shared" si="1"/>
        <v>2.3933333333333335</v>
      </c>
      <c r="G15" s="11">
        <f t="shared" si="2"/>
        <v>2.5766666666666671</v>
      </c>
      <c r="H15" s="12">
        <f t="shared" si="3"/>
        <v>2.6100000000000003</v>
      </c>
      <c r="I15" s="56">
        <f t="shared" si="4"/>
        <v>2.7933333333333334</v>
      </c>
      <c r="J15" s="60">
        <f t="shared" si="5"/>
        <v>2.8600000000000003</v>
      </c>
      <c r="K15" s="47">
        <f t="shared" si="6"/>
        <v>3.0100000000000002</v>
      </c>
      <c r="L15" s="52">
        <f t="shared" si="7"/>
        <v>3.1516666666666668</v>
      </c>
      <c r="M15" s="13">
        <f t="shared" si="6"/>
        <v>3.226666666666667</v>
      </c>
      <c r="N15" s="14">
        <f t="shared" si="7"/>
        <v>3.4766666666666666</v>
      </c>
      <c r="O15" s="56">
        <f t="shared" si="6"/>
        <v>3.4516666666666671</v>
      </c>
      <c r="P15" s="60">
        <f t="shared" si="7"/>
        <v>3.8766666666666669</v>
      </c>
      <c r="Q15" s="47">
        <f t="shared" si="6"/>
        <v>3.6766666666666667</v>
      </c>
      <c r="R15" s="71">
        <f t="shared" si="7"/>
        <v>4.3516666666666666</v>
      </c>
      <c r="S15" s="5"/>
    </row>
    <row r="16" spans="1:22" x14ac:dyDescent="0.3">
      <c r="A16" s="84"/>
      <c r="B16" s="7" t="s">
        <v>1</v>
      </c>
      <c r="C16" s="10">
        <v>-0.52</v>
      </c>
      <c r="D16" s="34">
        <f t="shared" si="0"/>
        <v>-0.42833333333333334</v>
      </c>
      <c r="E16" s="17">
        <f t="shared" si="1"/>
        <v>-0.10333333333333333</v>
      </c>
      <c r="F16" s="18">
        <f t="shared" si="1"/>
        <v>-8.6666666666666725E-2</v>
      </c>
      <c r="G16" s="15">
        <f t="shared" si="2"/>
        <v>9.6666666666666651E-2</v>
      </c>
      <c r="H16" s="16">
        <f t="shared" si="3"/>
        <v>0.12999999999999995</v>
      </c>
      <c r="I16" s="57">
        <f t="shared" si="4"/>
        <v>0.31333333333333335</v>
      </c>
      <c r="J16" s="61">
        <f t="shared" si="5"/>
        <v>0.37999999999999989</v>
      </c>
      <c r="K16" s="48">
        <f t="shared" si="6"/>
        <v>0.53</v>
      </c>
      <c r="L16" s="53">
        <f t="shared" si="7"/>
        <v>0.67166666666666663</v>
      </c>
      <c r="M16" s="17">
        <f t="shared" si="6"/>
        <v>0.74666666666666659</v>
      </c>
      <c r="N16" s="18">
        <f t="shared" si="7"/>
        <v>0.99666666666666659</v>
      </c>
      <c r="O16" s="57">
        <f t="shared" si="6"/>
        <v>0.97166666666666668</v>
      </c>
      <c r="P16" s="61">
        <f t="shared" si="7"/>
        <v>1.3966666666666667</v>
      </c>
      <c r="Q16" s="48">
        <f t="shared" si="6"/>
        <v>1.1966666666666668</v>
      </c>
      <c r="R16" s="72">
        <f t="shared" si="7"/>
        <v>1.8716666666666666</v>
      </c>
      <c r="S16" s="4"/>
    </row>
    <row r="17" spans="1:19" x14ac:dyDescent="0.3">
      <c r="A17" s="85"/>
      <c r="B17" s="8" t="s">
        <v>0</v>
      </c>
      <c r="C17" s="19">
        <v>-2.99</v>
      </c>
      <c r="D17" s="35">
        <f t="shared" si="0"/>
        <v>-2.8983333333333334</v>
      </c>
      <c r="E17" s="22">
        <f t="shared" si="1"/>
        <v>-2.5733333333333333</v>
      </c>
      <c r="F17" s="23">
        <f t="shared" si="1"/>
        <v>-2.5566666666666666</v>
      </c>
      <c r="G17" s="20">
        <f t="shared" si="2"/>
        <v>-2.3733333333333331</v>
      </c>
      <c r="H17" s="21">
        <f t="shared" si="3"/>
        <v>-2.34</v>
      </c>
      <c r="I17" s="58">
        <f t="shared" si="4"/>
        <v>-2.1566666666666667</v>
      </c>
      <c r="J17" s="62">
        <f t="shared" si="5"/>
        <v>-2.09</v>
      </c>
      <c r="K17" s="49">
        <f t="shared" si="6"/>
        <v>-1.94</v>
      </c>
      <c r="L17" s="54">
        <f t="shared" si="7"/>
        <v>-1.7983333333333333</v>
      </c>
      <c r="M17" s="22">
        <f t="shared" si="6"/>
        <v>-1.7233333333333332</v>
      </c>
      <c r="N17" s="23">
        <f t="shared" si="7"/>
        <v>-1.4733333333333334</v>
      </c>
      <c r="O17" s="58">
        <f t="shared" si="6"/>
        <v>-1.4983333333333333</v>
      </c>
      <c r="P17" s="62">
        <f t="shared" si="7"/>
        <v>-1.0733333333333333</v>
      </c>
      <c r="Q17" s="49">
        <f t="shared" si="6"/>
        <v>-1.2733333333333332</v>
      </c>
      <c r="R17" s="73">
        <f t="shared" si="7"/>
        <v>-0.59833333333333338</v>
      </c>
      <c r="S17" s="4"/>
    </row>
    <row r="18" spans="1:19" s="3" customFormat="1" x14ac:dyDescent="0.3">
      <c r="A18" s="83" t="s">
        <v>6</v>
      </c>
      <c r="B18" s="6" t="s">
        <v>2</v>
      </c>
      <c r="C18" s="9">
        <v>1.42</v>
      </c>
      <c r="D18" s="33">
        <f t="shared" si="0"/>
        <v>1.5116666666666667</v>
      </c>
      <c r="E18" s="13">
        <f t="shared" si="1"/>
        <v>1.8366666666666667</v>
      </c>
      <c r="F18" s="14">
        <f t="shared" si="1"/>
        <v>1.8533333333333333</v>
      </c>
      <c r="G18" s="11">
        <f t="shared" si="2"/>
        <v>2.0366666666666666</v>
      </c>
      <c r="H18" s="12">
        <f t="shared" si="3"/>
        <v>2.0699999999999998</v>
      </c>
      <c r="I18" s="56">
        <f t="shared" si="4"/>
        <v>2.2533333333333334</v>
      </c>
      <c r="J18" s="60">
        <f t="shared" si="5"/>
        <v>2.3199999999999998</v>
      </c>
      <c r="K18" s="47">
        <f t="shared" si="6"/>
        <v>2.4699999999999998</v>
      </c>
      <c r="L18" s="52">
        <f t="shared" si="7"/>
        <v>2.6116666666666664</v>
      </c>
      <c r="M18" s="13">
        <f t="shared" si="6"/>
        <v>2.6866666666666665</v>
      </c>
      <c r="N18" s="14">
        <f t="shared" si="7"/>
        <v>2.9366666666666665</v>
      </c>
      <c r="O18" s="56">
        <f t="shared" si="6"/>
        <v>2.9116666666666666</v>
      </c>
      <c r="P18" s="60">
        <f t="shared" si="7"/>
        <v>3.3366666666666669</v>
      </c>
      <c r="Q18" s="47">
        <f t="shared" si="6"/>
        <v>3.1366666666666667</v>
      </c>
      <c r="R18" s="71">
        <f t="shared" si="7"/>
        <v>3.8116666666666665</v>
      </c>
      <c r="S18" s="5"/>
    </row>
    <row r="19" spans="1:19" x14ac:dyDescent="0.3">
      <c r="A19" s="84"/>
      <c r="B19" s="7" t="s">
        <v>1</v>
      </c>
      <c r="C19" s="10">
        <v>-0.38</v>
      </c>
      <c r="D19" s="34">
        <f t="shared" si="0"/>
        <v>-0.28833333333333333</v>
      </c>
      <c r="E19" s="17">
        <f t="shared" si="1"/>
        <v>3.6666666666666681E-2</v>
      </c>
      <c r="F19" s="18">
        <f t="shared" si="1"/>
        <v>5.3333333333333288E-2</v>
      </c>
      <c r="G19" s="15">
        <f t="shared" si="2"/>
        <v>0.23666666666666666</v>
      </c>
      <c r="H19" s="16">
        <f t="shared" si="3"/>
        <v>0.26999999999999996</v>
      </c>
      <c r="I19" s="57">
        <f t="shared" si="4"/>
        <v>0.45333333333333337</v>
      </c>
      <c r="J19" s="61">
        <f t="shared" si="5"/>
        <v>0.51999999999999991</v>
      </c>
      <c r="K19" s="48">
        <f t="shared" si="6"/>
        <v>0.66999999999999993</v>
      </c>
      <c r="L19" s="53">
        <f t="shared" si="7"/>
        <v>0.81166666666666654</v>
      </c>
      <c r="M19" s="17">
        <f t="shared" si="6"/>
        <v>0.88666666666666671</v>
      </c>
      <c r="N19" s="18">
        <f t="shared" si="7"/>
        <v>1.1366666666666665</v>
      </c>
      <c r="O19" s="57">
        <f t="shared" si="6"/>
        <v>1.1116666666666666</v>
      </c>
      <c r="P19" s="61">
        <f t="shared" si="7"/>
        <v>1.5366666666666666</v>
      </c>
      <c r="Q19" s="48">
        <f t="shared" si="6"/>
        <v>1.3366666666666667</v>
      </c>
      <c r="R19" s="72">
        <f t="shared" si="7"/>
        <v>2.0116666666666667</v>
      </c>
      <c r="S19" s="4"/>
    </row>
    <row r="20" spans="1:19" x14ac:dyDescent="0.3">
      <c r="A20" s="85"/>
      <c r="B20" s="8" t="s">
        <v>0</v>
      </c>
      <c r="C20" s="19">
        <v>-2.2400000000000002</v>
      </c>
      <c r="D20" s="35">
        <f t="shared" si="0"/>
        <v>-2.1483333333333334</v>
      </c>
      <c r="E20" s="22">
        <f t="shared" si="1"/>
        <v>-1.8233333333333335</v>
      </c>
      <c r="F20" s="23">
        <f t="shared" si="1"/>
        <v>-1.8066666666666669</v>
      </c>
      <c r="G20" s="20">
        <f t="shared" si="2"/>
        <v>-1.6233333333333335</v>
      </c>
      <c r="H20" s="21">
        <f t="shared" si="3"/>
        <v>-1.5900000000000003</v>
      </c>
      <c r="I20" s="58">
        <f t="shared" si="4"/>
        <v>-1.4066666666666667</v>
      </c>
      <c r="J20" s="62">
        <f t="shared" si="5"/>
        <v>-1.3400000000000003</v>
      </c>
      <c r="K20" s="49">
        <f t="shared" si="6"/>
        <v>-1.1900000000000002</v>
      </c>
      <c r="L20" s="54">
        <f t="shared" si="7"/>
        <v>-1.0483333333333336</v>
      </c>
      <c r="M20" s="22">
        <f t="shared" si="6"/>
        <v>-0.97333333333333349</v>
      </c>
      <c r="N20" s="23">
        <f t="shared" si="7"/>
        <v>-0.72333333333333361</v>
      </c>
      <c r="O20" s="58">
        <f t="shared" si="6"/>
        <v>-0.74833333333333352</v>
      </c>
      <c r="P20" s="62">
        <f t="shared" si="7"/>
        <v>-0.32333333333333347</v>
      </c>
      <c r="Q20" s="49">
        <f t="shared" si="6"/>
        <v>-0.52333333333333343</v>
      </c>
      <c r="R20" s="73">
        <f t="shared" si="7"/>
        <v>0.15166666666666639</v>
      </c>
      <c r="S20" s="4"/>
    </row>
    <row r="21" spans="1:19" s="3" customFormat="1" x14ac:dyDescent="0.3">
      <c r="A21" s="83" t="s">
        <v>9</v>
      </c>
      <c r="B21" s="6" t="s">
        <v>2</v>
      </c>
      <c r="C21" s="9">
        <v>0.65</v>
      </c>
      <c r="D21" s="33">
        <f t="shared" si="0"/>
        <v>0.7416666666666667</v>
      </c>
      <c r="E21" s="13">
        <f t="shared" si="1"/>
        <v>1.0666666666666667</v>
      </c>
      <c r="F21" s="14">
        <f t="shared" si="1"/>
        <v>1.0833333333333333</v>
      </c>
      <c r="G21" s="11">
        <f t="shared" si="2"/>
        <v>1.2666666666666666</v>
      </c>
      <c r="H21" s="12">
        <f t="shared" si="3"/>
        <v>1.2999999999999998</v>
      </c>
      <c r="I21" s="56">
        <f t="shared" si="4"/>
        <v>1.4833333333333334</v>
      </c>
      <c r="J21" s="60">
        <f t="shared" si="5"/>
        <v>1.5499999999999998</v>
      </c>
      <c r="K21" s="47">
        <f t="shared" si="6"/>
        <v>1.7</v>
      </c>
      <c r="L21" s="52">
        <f t="shared" si="7"/>
        <v>1.8416666666666666</v>
      </c>
      <c r="M21" s="13">
        <f t="shared" si="6"/>
        <v>1.9166666666666665</v>
      </c>
      <c r="N21" s="14">
        <f t="shared" si="7"/>
        <v>2.1666666666666665</v>
      </c>
      <c r="O21" s="56">
        <f t="shared" si="6"/>
        <v>2.1416666666666666</v>
      </c>
      <c r="P21" s="60">
        <f t="shared" si="7"/>
        <v>2.5666666666666664</v>
      </c>
      <c r="Q21" s="47">
        <f t="shared" si="6"/>
        <v>2.3666666666666667</v>
      </c>
      <c r="R21" s="71">
        <f t="shared" si="7"/>
        <v>3.0416666666666665</v>
      </c>
      <c r="S21" s="5"/>
    </row>
    <row r="22" spans="1:19" x14ac:dyDescent="0.3">
      <c r="A22" s="84"/>
      <c r="B22" s="7" t="s">
        <v>1</v>
      </c>
      <c r="C22" s="10">
        <v>-0.24</v>
      </c>
      <c r="D22" s="34">
        <f t="shared" si="0"/>
        <v>-0.14833333333333332</v>
      </c>
      <c r="E22" s="17">
        <f t="shared" si="1"/>
        <v>0.17666666666666669</v>
      </c>
      <c r="F22" s="18">
        <f t="shared" si="1"/>
        <v>0.1933333333333333</v>
      </c>
      <c r="G22" s="15">
        <f t="shared" si="2"/>
        <v>0.37666666666666671</v>
      </c>
      <c r="H22" s="16">
        <f t="shared" si="3"/>
        <v>0.41</v>
      </c>
      <c r="I22" s="57">
        <f t="shared" si="4"/>
        <v>0.59333333333333338</v>
      </c>
      <c r="J22" s="61">
        <f t="shared" si="5"/>
        <v>0.65999999999999992</v>
      </c>
      <c r="K22" s="48">
        <f t="shared" si="6"/>
        <v>0.81</v>
      </c>
      <c r="L22" s="53">
        <f t="shared" si="7"/>
        <v>0.95166666666666666</v>
      </c>
      <c r="M22" s="17">
        <f t="shared" si="6"/>
        <v>1.0266666666666666</v>
      </c>
      <c r="N22" s="18">
        <f t="shared" si="7"/>
        <v>1.2766666666666666</v>
      </c>
      <c r="O22" s="57">
        <f t="shared" si="6"/>
        <v>1.2516666666666667</v>
      </c>
      <c r="P22" s="61">
        <f t="shared" si="7"/>
        <v>1.6766666666666667</v>
      </c>
      <c r="Q22" s="48">
        <f t="shared" si="6"/>
        <v>1.4766666666666668</v>
      </c>
      <c r="R22" s="72">
        <f t="shared" si="7"/>
        <v>2.1516666666666664</v>
      </c>
      <c r="S22" s="4"/>
    </row>
    <row r="23" spans="1:19" x14ac:dyDescent="0.3">
      <c r="A23" s="85"/>
      <c r="B23" s="8" t="s">
        <v>0</v>
      </c>
      <c r="C23" s="19">
        <v>-1.3</v>
      </c>
      <c r="D23" s="35">
        <f t="shared" si="0"/>
        <v>-1.2083333333333335</v>
      </c>
      <c r="E23" s="22">
        <f t="shared" si="1"/>
        <v>-0.88333333333333353</v>
      </c>
      <c r="F23" s="23">
        <f t="shared" si="1"/>
        <v>-0.86666666666666692</v>
      </c>
      <c r="G23" s="20">
        <f t="shared" si="2"/>
        <v>-0.68333333333333357</v>
      </c>
      <c r="H23" s="21">
        <f t="shared" si="3"/>
        <v>-0.65000000000000024</v>
      </c>
      <c r="I23" s="58">
        <f t="shared" si="4"/>
        <v>-0.46666666666666684</v>
      </c>
      <c r="J23" s="62">
        <f t="shared" si="5"/>
        <v>-0.4000000000000003</v>
      </c>
      <c r="K23" s="49">
        <f t="shared" si="6"/>
        <v>-0.25000000000000022</v>
      </c>
      <c r="L23" s="54">
        <f t="shared" si="7"/>
        <v>-0.10833333333333361</v>
      </c>
      <c r="M23" s="22">
        <f t="shared" si="6"/>
        <v>-3.3333333333333548E-2</v>
      </c>
      <c r="N23" s="23">
        <f t="shared" si="7"/>
        <v>0.21666666666666634</v>
      </c>
      <c r="O23" s="58">
        <f t="shared" si="6"/>
        <v>0.19166666666666643</v>
      </c>
      <c r="P23" s="62">
        <f t="shared" si="7"/>
        <v>0.61666666666666647</v>
      </c>
      <c r="Q23" s="49">
        <f t="shared" si="6"/>
        <v>0.41666666666666652</v>
      </c>
      <c r="R23" s="73">
        <f t="shared" si="7"/>
        <v>1.0916666666666663</v>
      </c>
      <c r="S23" s="4"/>
    </row>
    <row r="24" spans="1:19" s="3" customFormat="1" x14ac:dyDescent="0.3">
      <c r="A24" s="83" t="s">
        <v>10</v>
      </c>
      <c r="B24" s="6" t="s">
        <v>2</v>
      </c>
      <c r="C24" s="9">
        <v>0.39</v>
      </c>
      <c r="D24" s="33">
        <f t="shared" si="0"/>
        <v>0.48166666666666669</v>
      </c>
      <c r="E24" s="13">
        <f t="shared" si="1"/>
        <v>0.80666666666666664</v>
      </c>
      <c r="F24" s="14">
        <f t="shared" si="1"/>
        <v>0.82333333333333325</v>
      </c>
      <c r="G24" s="11">
        <f t="shared" si="2"/>
        <v>1.0066666666666666</v>
      </c>
      <c r="H24" s="12">
        <f t="shared" si="3"/>
        <v>1.04</v>
      </c>
      <c r="I24" s="56">
        <f t="shared" si="4"/>
        <v>1.2233333333333334</v>
      </c>
      <c r="J24" s="60">
        <f t="shared" si="5"/>
        <v>1.2899999999999998</v>
      </c>
      <c r="K24" s="47">
        <f t="shared" si="6"/>
        <v>1.44</v>
      </c>
      <c r="L24" s="52">
        <f t="shared" si="7"/>
        <v>1.5816666666666666</v>
      </c>
      <c r="M24" s="13">
        <f t="shared" si="6"/>
        <v>1.6566666666666667</v>
      </c>
      <c r="N24" s="14">
        <f t="shared" si="7"/>
        <v>1.9066666666666665</v>
      </c>
      <c r="O24" s="56">
        <f t="shared" si="6"/>
        <v>1.8816666666666666</v>
      </c>
      <c r="P24" s="60">
        <f t="shared" si="7"/>
        <v>2.3066666666666666</v>
      </c>
      <c r="Q24" s="47">
        <f t="shared" si="6"/>
        <v>2.1066666666666665</v>
      </c>
      <c r="R24" s="71">
        <f t="shared" si="7"/>
        <v>2.7816666666666663</v>
      </c>
      <c r="S24" s="5"/>
    </row>
    <row r="25" spans="1:19" x14ac:dyDescent="0.3">
      <c r="A25" s="84"/>
      <c r="B25" s="7" t="s">
        <v>1</v>
      </c>
      <c r="C25" s="10">
        <v>-0.11</v>
      </c>
      <c r="D25" s="34">
        <f t="shared" si="0"/>
        <v>-1.8333333333333326E-2</v>
      </c>
      <c r="E25" s="17">
        <f t="shared" si="1"/>
        <v>0.3066666666666667</v>
      </c>
      <c r="F25" s="18">
        <f t="shared" si="1"/>
        <v>0.32333333333333331</v>
      </c>
      <c r="G25" s="15">
        <f t="shared" si="2"/>
        <v>0.50666666666666671</v>
      </c>
      <c r="H25" s="16">
        <f t="shared" si="3"/>
        <v>0.54</v>
      </c>
      <c r="I25" s="57">
        <f t="shared" si="4"/>
        <v>0.72333333333333338</v>
      </c>
      <c r="J25" s="61">
        <f t="shared" si="5"/>
        <v>0.78999999999999992</v>
      </c>
      <c r="K25" s="48">
        <f t="shared" si="6"/>
        <v>0.94</v>
      </c>
      <c r="L25" s="53">
        <f t="shared" si="7"/>
        <v>1.0816666666666666</v>
      </c>
      <c r="M25" s="17">
        <f t="shared" si="6"/>
        <v>1.1566666666666667</v>
      </c>
      <c r="N25" s="18">
        <f t="shared" si="7"/>
        <v>1.4066666666666665</v>
      </c>
      <c r="O25" s="57">
        <f t="shared" si="6"/>
        <v>1.3816666666666666</v>
      </c>
      <c r="P25" s="61">
        <f t="shared" si="7"/>
        <v>1.8066666666666666</v>
      </c>
      <c r="Q25" s="48">
        <f t="shared" si="6"/>
        <v>1.6066666666666667</v>
      </c>
      <c r="R25" s="72">
        <f t="shared" si="7"/>
        <v>2.2816666666666667</v>
      </c>
      <c r="S25" s="4"/>
    </row>
    <row r="26" spans="1:19" x14ac:dyDescent="0.3">
      <c r="A26" s="85"/>
      <c r="B26" s="8" t="s">
        <v>0</v>
      </c>
      <c r="C26" s="19">
        <v>-0.62</v>
      </c>
      <c r="D26" s="35">
        <f t="shared" si="0"/>
        <v>-0.52833333333333332</v>
      </c>
      <c r="E26" s="22">
        <f t="shared" si="1"/>
        <v>-0.20333333333333331</v>
      </c>
      <c r="F26" s="23">
        <f t="shared" si="1"/>
        <v>-0.1866666666666667</v>
      </c>
      <c r="G26" s="20">
        <f t="shared" si="2"/>
        <v>-3.333333333333327E-3</v>
      </c>
      <c r="H26" s="21">
        <f t="shared" si="3"/>
        <v>2.9999999999999971E-2</v>
      </c>
      <c r="I26" s="58">
        <f t="shared" si="4"/>
        <v>0.21333333333333337</v>
      </c>
      <c r="J26" s="62">
        <f t="shared" si="5"/>
        <v>0.27999999999999992</v>
      </c>
      <c r="K26" s="49">
        <f t="shared" si="6"/>
        <v>0.43</v>
      </c>
      <c r="L26" s="54">
        <f t="shared" si="7"/>
        <v>0.57166666666666655</v>
      </c>
      <c r="M26" s="22">
        <f t="shared" si="6"/>
        <v>0.64666666666666672</v>
      </c>
      <c r="N26" s="23">
        <f t="shared" si="7"/>
        <v>0.8966666666666665</v>
      </c>
      <c r="O26" s="58">
        <f t="shared" si="6"/>
        <v>0.87166666666666659</v>
      </c>
      <c r="P26" s="62">
        <f t="shared" si="7"/>
        <v>1.2966666666666666</v>
      </c>
      <c r="Q26" s="49">
        <f t="shared" si="6"/>
        <v>1.0966666666666667</v>
      </c>
      <c r="R26" s="73">
        <f t="shared" si="7"/>
        <v>1.7716666666666665</v>
      </c>
      <c r="S26" s="4"/>
    </row>
    <row r="27" spans="1:19" s="3" customFormat="1" x14ac:dyDescent="0.3">
      <c r="A27" s="83" t="s">
        <v>11</v>
      </c>
      <c r="B27" s="6" t="s">
        <v>2</v>
      </c>
      <c r="C27" s="9">
        <v>1.1000000000000001</v>
      </c>
      <c r="D27" s="33">
        <f t="shared" si="0"/>
        <v>1.1916666666666669</v>
      </c>
      <c r="E27" s="13">
        <f t="shared" si="1"/>
        <v>1.5166666666666668</v>
      </c>
      <c r="F27" s="14">
        <f t="shared" si="1"/>
        <v>1.5333333333333334</v>
      </c>
      <c r="G27" s="11">
        <f t="shared" si="2"/>
        <v>1.7166666666666668</v>
      </c>
      <c r="H27" s="12">
        <f t="shared" si="3"/>
        <v>1.75</v>
      </c>
      <c r="I27" s="56">
        <f t="shared" si="4"/>
        <v>1.9333333333333336</v>
      </c>
      <c r="J27" s="60">
        <f t="shared" si="5"/>
        <v>2</v>
      </c>
      <c r="K27" s="47">
        <f t="shared" si="6"/>
        <v>2.1500000000000004</v>
      </c>
      <c r="L27" s="52">
        <f t="shared" si="7"/>
        <v>2.291666666666667</v>
      </c>
      <c r="M27" s="13">
        <f t="shared" si="6"/>
        <v>2.3666666666666667</v>
      </c>
      <c r="N27" s="14">
        <f t="shared" si="7"/>
        <v>2.6166666666666667</v>
      </c>
      <c r="O27" s="56">
        <f t="shared" si="6"/>
        <v>2.5916666666666668</v>
      </c>
      <c r="P27" s="60">
        <f t="shared" si="7"/>
        <v>3.0166666666666666</v>
      </c>
      <c r="Q27" s="47">
        <f t="shared" si="6"/>
        <v>2.8166666666666669</v>
      </c>
      <c r="R27" s="71">
        <f t="shared" si="7"/>
        <v>3.4916666666666667</v>
      </c>
      <c r="S27" s="5"/>
    </row>
    <row r="28" spans="1:19" x14ac:dyDescent="0.3">
      <c r="A28" s="84"/>
      <c r="B28" s="7" t="s">
        <v>1</v>
      </c>
      <c r="C28" s="10">
        <v>-0.95</v>
      </c>
      <c r="D28" s="34">
        <f t="shared" si="0"/>
        <v>-0.85833333333333328</v>
      </c>
      <c r="E28" s="17">
        <f t="shared" si="1"/>
        <v>-0.53333333333333321</v>
      </c>
      <c r="F28" s="18">
        <f t="shared" si="1"/>
        <v>-0.51666666666666661</v>
      </c>
      <c r="G28" s="15">
        <f t="shared" si="2"/>
        <v>-0.33333333333333326</v>
      </c>
      <c r="H28" s="16">
        <f t="shared" si="3"/>
        <v>-0.29999999999999993</v>
      </c>
      <c r="I28" s="57">
        <f t="shared" si="4"/>
        <v>-0.11666666666666653</v>
      </c>
      <c r="J28" s="61">
        <f t="shared" si="5"/>
        <v>-4.9999999999999989E-2</v>
      </c>
      <c r="K28" s="48">
        <f t="shared" si="6"/>
        <v>0.10000000000000009</v>
      </c>
      <c r="L28" s="53">
        <f t="shared" si="7"/>
        <v>0.2416666666666667</v>
      </c>
      <c r="M28" s="17">
        <f t="shared" si="6"/>
        <v>0.31666666666666676</v>
      </c>
      <c r="N28" s="18">
        <f t="shared" si="7"/>
        <v>0.56666666666666665</v>
      </c>
      <c r="O28" s="57">
        <f t="shared" si="6"/>
        <v>0.54166666666666674</v>
      </c>
      <c r="P28" s="61">
        <f t="shared" si="7"/>
        <v>0.96666666666666679</v>
      </c>
      <c r="Q28" s="48">
        <f t="shared" si="6"/>
        <v>0.76666666666666683</v>
      </c>
      <c r="R28" s="72">
        <f t="shared" si="7"/>
        <v>1.4416666666666667</v>
      </c>
      <c r="S28" s="4"/>
    </row>
    <row r="29" spans="1:19" x14ac:dyDescent="0.3">
      <c r="A29" s="85"/>
      <c r="B29" s="8" t="s">
        <v>0</v>
      </c>
      <c r="C29" s="19">
        <v>-2.83</v>
      </c>
      <c r="D29" s="35">
        <f t="shared" si="0"/>
        <v>-2.7383333333333333</v>
      </c>
      <c r="E29" s="22">
        <f t="shared" si="1"/>
        <v>-2.4133333333333331</v>
      </c>
      <c r="F29" s="23">
        <f t="shared" si="1"/>
        <v>-2.3966666666666665</v>
      </c>
      <c r="G29" s="20">
        <f t="shared" si="2"/>
        <v>-2.2133333333333329</v>
      </c>
      <c r="H29" s="21">
        <f t="shared" si="3"/>
        <v>-2.1799999999999997</v>
      </c>
      <c r="I29" s="58">
        <f t="shared" si="4"/>
        <v>-1.9966666666666664</v>
      </c>
      <c r="J29" s="62">
        <f t="shared" si="5"/>
        <v>-1.93</v>
      </c>
      <c r="K29" s="49">
        <f t="shared" si="6"/>
        <v>-1.7799999999999998</v>
      </c>
      <c r="L29" s="54">
        <f t="shared" si="7"/>
        <v>-1.6383333333333332</v>
      </c>
      <c r="M29" s="22">
        <f t="shared" si="6"/>
        <v>-1.563333333333333</v>
      </c>
      <c r="N29" s="23">
        <f t="shared" si="7"/>
        <v>-1.3133333333333332</v>
      </c>
      <c r="O29" s="58">
        <f t="shared" si="6"/>
        <v>-1.3383333333333332</v>
      </c>
      <c r="P29" s="62">
        <f t="shared" si="7"/>
        <v>-0.91333333333333311</v>
      </c>
      <c r="Q29" s="49">
        <f t="shared" si="6"/>
        <v>-1.1133333333333331</v>
      </c>
      <c r="R29" s="73">
        <f t="shared" si="7"/>
        <v>-0.43833333333333324</v>
      </c>
      <c r="S29" s="4"/>
    </row>
    <row r="30" spans="1:19" s="3" customFormat="1" x14ac:dyDescent="0.3">
      <c r="A30" s="83" t="s">
        <v>12</v>
      </c>
      <c r="B30" s="6" t="s">
        <v>2</v>
      </c>
      <c r="C30" s="9">
        <v>0.55000000000000004</v>
      </c>
      <c r="D30" s="33">
        <f t="shared" si="0"/>
        <v>0.64166666666666672</v>
      </c>
      <c r="E30" s="13">
        <f t="shared" si="1"/>
        <v>0.96666666666666679</v>
      </c>
      <c r="F30" s="14">
        <f t="shared" si="1"/>
        <v>0.98333333333333339</v>
      </c>
      <c r="G30" s="11">
        <f t="shared" si="2"/>
        <v>1.1666666666666667</v>
      </c>
      <c r="H30" s="12">
        <f t="shared" si="3"/>
        <v>1.2000000000000002</v>
      </c>
      <c r="I30" s="56">
        <f t="shared" si="4"/>
        <v>1.3833333333333335</v>
      </c>
      <c r="J30" s="60">
        <f t="shared" si="5"/>
        <v>1.45</v>
      </c>
      <c r="K30" s="47">
        <f t="shared" si="6"/>
        <v>1.6</v>
      </c>
      <c r="L30" s="52">
        <f t="shared" si="7"/>
        <v>1.7416666666666667</v>
      </c>
      <c r="M30" s="13">
        <f t="shared" si="6"/>
        <v>1.8166666666666669</v>
      </c>
      <c r="N30" s="14">
        <f t="shared" si="7"/>
        <v>2.0666666666666664</v>
      </c>
      <c r="O30" s="56">
        <f t="shared" si="6"/>
        <v>2.041666666666667</v>
      </c>
      <c r="P30" s="60">
        <f t="shared" si="7"/>
        <v>2.4666666666666668</v>
      </c>
      <c r="Q30" s="47">
        <f t="shared" si="6"/>
        <v>2.2666666666666666</v>
      </c>
      <c r="R30" s="71">
        <f t="shared" si="7"/>
        <v>2.9416666666666664</v>
      </c>
      <c r="S30" s="5"/>
    </row>
    <row r="31" spans="1:19" x14ac:dyDescent="0.3">
      <c r="A31" s="84"/>
      <c r="B31" s="7" t="s">
        <v>1</v>
      </c>
      <c r="C31" s="10">
        <v>-0.97</v>
      </c>
      <c r="D31" s="34">
        <f t="shared" si="0"/>
        <v>-0.8783333333333333</v>
      </c>
      <c r="E31" s="17">
        <f t="shared" si="1"/>
        <v>-0.55333333333333323</v>
      </c>
      <c r="F31" s="18">
        <f t="shared" si="1"/>
        <v>-0.53666666666666663</v>
      </c>
      <c r="G31" s="15">
        <f t="shared" si="2"/>
        <v>-0.35333333333333328</v>
      </c>
      <c r="H31" s="16">
        <f t="shared" si="3"/>
        <v>-0.31999999999999995</v>
      </c>
      <c r="I31" s="57">
        <f t="shared" si="4"/>
        <v>-0.13666666666666655</v>
      </c>
      <c r="J31" s="61">
        <f t="shared" si="5"/>
        <v>-7.0000000000000007E-2</v>
      </c>
      <c r="K31" s="48">
        <f t="shared" si="6"/>
        <v>8.0000000000000071E-2</v>
      </c>
      <c r="L31" s="53">
        <f t="shared" si="7"/>
        <v>0.22166666666666668</v>
      </c>
      <c r="M31" s="17">
        <f t="shared" si="6"/>
        <v>0.29666666666666675</v>
      </c>
      <c r="N31" s="18">
        <f t="shared" si="7"/>
        <v>0.54666666666666663</v>
      </c>
      <c r="O31" s="57">
        <f t="shared" si="6"/>
        <v>0.52166666666666672</v>
      </c>
      <c r="P31" s="61">
        <f t="shared" si="7"/>
        <v>0.94666666666666677</v>
      </c>
      <c r="Q31" s="48">
        <f t="shared" si="6"/>
        <v>0.74666666666666681</v>
      </c>
      <c r="R31" s="72">
        <f t="shared" si="7"/>
        <v>1.4216666666666666</v>
      </c>
      <c r="S31" s="4"/>
    </row>
    <row r="32" spans="1:19" x14ac:dyDescent="0.3">
      <c r="A32" s="85"/>
      <c r="B32" s="7" t="s">
        <v>0</v>
      </c>
      <c r="C32" s="10">
        <v>-2.5099999999999998</v>
      </c>
      <c r="D32" s="34">
        <f t="shared" si="0"/>
        <v>-2.418333333333333</v>
      </c>
      <c r="E32" s="17">
        <f t="shared" ref="E32:F51" si="8">$D32+(E$81/12)</f>
        <v>-2.0933333333333328</v>
      </c>
      <c r="F32" s="18">
        <f t="shared" si="8"/>
        <v>-2.0766666666666662</v>
      </c>
      <c r="G32" s="15">
        <f t="shared" si="2"/>
        <v>-1.8933333333333329</v>
      </c>
      <c r="H32" s="16">
        <f t="shared" si="3"/>
        <v>-1.8599999999999994</v>
      </c>
      <c r="I32" s="57">
        <f t="shared" si="4"/>
        <v>-1.6766666666666661</v>
      </c>
      <c r="J32" s="61">
        <f t="shared" si="5"/>
        <v>-1.6099999999999997</v>
      </c>
      <c r="K32" s="48">
        <f t="shared" si="6"/>
        <v>-1.4599999999999995</v>
      </c>
      <c r="L32" s="53">
        <f t="shared" si="7"/>
        <v>-1.3183333333333329</v>
      </c>
      <c r="M32" s="17">
        <f t="shared" si="6"/>
        <v>-1.2433333333333327</v>
      </c>
      <c r="N32" s="18">
        <f t="shared" si="7"/>
        <v>-0.99333333333333296</v>
      </c>
      <c r="O32" s="57">
        <f t="shared" si="6"/>
        <v>-1.0183333333333329</v>
      </c>
      <c r="P32" s="61">
        <f t="shared" si="7"/>
        <v>-0.59333333333333282</v>
      </c>
      <c r="Q32" s="48">
        <f t="shared" si="6"/>
        <v>-0.79333333333333278</v>
      </c>
      <c r="R32" s="72">
        <f t="shared" si="7"/>
        <v>-0.11833333333333296</v>
      </c>
      <c r="S32" s="4"/>
    </row>
    <row r="33" spans="1:19" s="3" customFormat="1" x14ac:dyDescent="0.3">
      <c r="A33" s="83" t="s">
        <v>13</v>
      </c>
      <c r="B33" s="6" t="s">
        <v>2</v>
      </c>
      <c r="C33" s="9">
        <v>0.56999999999999995</v>
      </c>
      <c r="D33" s="33">
        <f t="shared" si="0"/>
        <v>0.66166666666666663</v>
      </c>
      <c r="E33" s="13">
        <f t="shared" si="8"/>
        <v>0.98666666666666658</v>
      </c>
      <c r="F33" s="14">
        <f t="shared" si="8"/>
        <v>1.0033333333333332</v>
      </c>
      <c r="G33" s="11">
        <f t="shared" si="2"/>
        <v>1.1866666666666665</v>
      </c>
      <c r="H33" s="12">
        <f t="shared" si="3"/>
        <v>1.2199999999999998</v>
      </c>
      <c r="I33" s="56">
        <f t="shared" si="4"/>
        <v>1.4033333333333333</v>
      </c>
      <c r="J33" s="60">
        <f t="shared" si="5"/>
        <v>1.4699999999999998</v>
      </c>
      <c r="K33" s="47">
        <f t="shared" si="6"/>
        <v>1.6199999999999999</v>
      </c>
      <c r="L33" s="52">
        <f t="shared" si="7"/>
        <v>1.7616666666666665</v>
      </c>
      <c r="M33" s="13">
        <f t="shared" si="6"/>
        <v>1.8366666666666664</v>
      </c>
      <c r="N33" s="14">
        <f t="shared" si="7"/>
        <v>2.0866666666666664</v>
      </c>
      <c r="O33" s="56">
        <f t="shared" si="6"/>
        <v>2.0616666666666665</v>
      </c>
      <c r="P33" s="60">
        <f t="shared" si="7"/>
        <v>2.4866666666666664</v>
      </c>
      <c r="Q33" s="47">
        <f t="shared" si="6"/>
        <v>2.2866666666666666</v>
      </c>
      <c r="R33" s="71">
        <f t="shared" si="7"/>
        <v>2.9616666666666664</v>
      </c>
      <c r="S33" s="5"/>
    </row>
    <row r="34" spans="1:19" x14ac:dyDescent="0.3">
      <c r="A34" s="84"/>
      <c r="B34" s="7" t="s">
        <v>1</v>
      </c>
      <c r="C34" s="10">
        <v>-0.8</v>
      </c>
      <c r="D34" s="34">
        <f t="shared" si="0"/>
        <v>-0.70833333333333337</v>
      </c>
      <c r="E34" s="17">
        <f t="shared" si="8"/>
        <v>-0.38333333333333336</v>
      </c>
      <c r="F34" s="18">
        <f t="shared" si="8"/>
        <v>-0.36666666666666675</v>
      </c>
      <c r="G34" s="15">
        <f t="shared" si="2"/>
        <v>-0.18333333333333338</v>
      </c>
      <c r="H34" s="16">
        <f t="shared" si="3"/>
        <v>-0.15000000000000008</v>
      </c>
      <c r="I34" s="57">
        <f t="shared" si="4"/>
        <v>3.3333333333333326E-2</v>
      </c>
      <c r="J34" s="61">
        <f t="shared" si="5"/>
        <v>9.9999999999999867E-2</v>
      </c>
      <c r="K34" s="48">
        <f t="shared" si="6"/>
        <v>0.24999999999999994</v>
      </c>
      <c r="L34" s="53">
        <f t="shared" si="7"/>
        <v>0.39166666666666655</v>
      </c>
      <c r="M34" s="17">
        <f t="shared" si="6"/>
        <v>0.46666666666666662</v>
      </c>
      <c r="N34" s="18">
        <f t="shared" si="7"/>
        <v>0.71666666666666656</v>
      </c>
      <c r="O34" s="57">
        <f t="shared" si="6"/>
        <v>0.69166666666666665</v>
      </c>
      <c r="P34" s="61">
        <f t="shared" si="7"/>
        <v>1.1166666666666667</v>
      </c>
      <c r="Q34" s="48">
        <f t="shared" si="6"/>
        <v>0.91666666666666674</v>
      </c>
      <c r="R34" s="72">
        <f t="shared" si="7"/>
        <v>1.5916666666666666</v>
      </c>
      <c r="S34" s="4"/>
    </row>
    <row r="35" spans="1:19" x14ac:dyDescent="0.3">
      <c r="A35" s="85"/>
      <c r="B35" s="8" t="s">
        <v>0</v>
      </c>
      <c r="C35" s="19">
        <v>-2.21</v>
      </c>
      <c r="D35" s="35">
        <f t="shared" si="0"/>
        <v>-2.1183333333333332</v>
      </c>
      <c r="E35" s="22">
        <f t="shared" si="8"/>
        <v>-1.7933333333333332</v>
      </c>
      <c r="F35" s="23">
        <f t="shared" si="8"/>
        <v>-1.7766666666666666</v>
      </c>
      <c r="G35" s="20">
        <f t="shared" si="2"/>
        <v>-1.5933333333333333</v>
      </c>
      <c r="H35" s="21">
        <f t="shared" si="3"/>
        <v>-1.56</v>
      </c>
      <c r="I35" s="58">
        <f t="shared" si="4"/>
        <v>-1.3766666666666665</v>
      </c>
      <c r="J35" s="62">
        <f t="shared" si="5"/>
        <v>-1.31</v>
      </c>
      <c r="K35" s="49">
        <f t="shared" si="6"/>
        <v>-1.1599999999999999</v>
      </c>
      <c r="L35" s="54">
        <f t="shared" si="7"/>
        <v>-1.0183333333333333</v>
      </c>
      <c r="M35" s="22">
        <f t="shared" si="6"/>
        <v>-0.94333333333333325</v>
      </c>
      <c r="N35" s="23">
        <f t="shared" si="7"/>
        <v>-0.69333333333333336</v>
      </c>
      <c r="O35" s="58">
        <f t="shared" si="6"/>
        <v>-0.71833333333333327</v>
      </c>
      <c r="P35" s="62">
        <f t="shared" si="7"/>
        <v>-0.29333333333333322</v>
      </c>
      <c r="Q35" s="49">
        <f t="shared" si="6"/>
        <v>-0.49333333333333318</v>
      </c>
      <c r="R35" s="73">
        <f t="shared" si="7"/>
        <v>0.18166666666666664</v>
      </c>
      <c r="S35" s="4"/>
    </row>
    <row r="36" spans="1:19" s="3" customFormat="1" x14ac:dyDescent="0.3">
      <c r="A36" s="83" t="s">
        <v>14</v>
      </c>
      <c r="B36" s="6" t="s">
        <v>2</v>
      </c>
      <c r="C36" s="9">
        <v>0.23</v>
      </c>
      <c r="D36" s="33">
        <f t="shared" si="0"/>
        <v>0.32166666666666666</v>
      </c>
      <c r="E36" s="13">
        <f t="shared" si="8"/>
        <v>0.64666666666666672</v>
      </c>
      <c r="F36" s="14">
        <f t="shared" si="8"/>
        <v>0.66333333333333333</v>
      </c>
      <c r="G36" s="11">
        <f t="shared" si="2"/>
        <v>0.84666666666666668</v>
      </c>
      <c r="H36" s="12">
        <f t="shared" si="3"/>
        <v>0.88</v>
      </c>
      <c r="I36" s="56">
        <f t="shared" si="4"/>
        <v>1.0633333333333335</v>
      </c>
      <c r="J36" s="60">
        <f t="shared" si="5"/>
        <v>1.1299999999999999</v>
      </c>
      <c r="K36" s="47">
        <f t="shared" si="6"/>
        <v>1.28</v>
      </c>
      <c r="L36" s="52">
        <f t="shared" si="7"/>
        <v>1.4216666666666666</v>
      </c>
      <c r="M36" s="13">
        <f t="shared" si="6"/>
        <v>1.4966666666666666</v>
      </c>
      <c r="N36" s="14">
        <f t="shared" si="7"/>
        <v>1.7466666666666666</v>
      </c>
      <c r="O36" s="56">
        <f t="shared" si="6"/>
        <v>1.7216666666666667</v>
      </c>
      <c r="P36" s="60">
        <f t="shared" si="7"/>
        <v>2.1466666666666665</v>
      </c>
      <c r="Q36" s="47">
        <f t="shared" si="6"/>
        <v>1.9466666666666668</v>
      </c>
      <c r="R36" s="71">
        <f t="shared" si="7"/>
        <v>2.6216666666666666</v>
      </c>
    </row>
    <row r="37" spans="1:19" x14ac:dyDescent="0.3">
      <c r="A37" s="84"/>
      <c r="B37" s="7" t="s">
        <v>1</v>
      </c>
      <c r="C37" s="10">
        <v>-0.89</v>
      </c>
      <c r="D37" s="34">
        <f t="shared" si="0"/>
        <v>-0.79833333333333334</v>
      </c>
      <c r="E37" s="17">
        <f t="shared" si="8"/>
        <v>-0.47333333333333333</v>
      </c>
      <c r="F37" s="18">
        <f t="shared" si="8"/>
        <v>-0.45666666666666672</v>
      </c>
      <c r="G37" s="15">
        <f t="shared" si="2"/>
        <v>-0.27333333333333332</v>
      </c>
      <c r="H37" s="16">
        <f t="shared" si="3"/>
        <v>-0.24000000000000005</v>
      </c>
      <c r="I37" s="57">
        <f t="shared" si="4"/>
        <v>-5.6666666666666643E-2</v>
      </c>
      <c r="J37" s="61">
        <f t="shared" si="5"/>
        <v>9.9999999999998979E-3</v>
      </c>
      <c r="K37" s="48">
        <f t="shared" si="6"/>
        <v>0.15999999999999998</v>
      </c>
      <c r="L37" s="53">
        <f t="shared" si="7"/>
        <v>0.30166666666666658</v>
      </c>
      <c r="M37" s="17">
        <f t="shared" si="6"/>
        <v>0.37666666666666665</v>
      </c>
      <c r="N37" s="18">
        <f t="shared" si="7"/>
        <v>0.62666666666666648</v>
      </c>
      <c r="O37" s="57">
        <f t="shared" si="6"/>
        <v>0.60166666666666657</v>
      </c>
      <c r="P37" s="61">
        <f t="shared" si="7"/>
        <v>1.0266666666666666</v>
      </c>
      <c r="Q37" s="48">
        <f t="shared" si="6"/>
        <v>0.82666666666666666</v>
      </c>
      <c r="R37" s="72">
        <f t="shared" si="7"/>
        <v>1.5016666666666665</v>
      </c>
    </row>
    <row r="38" spans="1:19" x14ac:dyDescent="0.3">
      <c r="A38" s="85"/>
      <c r="B38" s="8" t="s">
        <v>0</v>
      </c>
      <c r="C38" s="19">
        <v>-2.02</v>
      </c>
      <c r="D38" s="35">
        <f t="shared" si="0"/>
        <v>-1.9283333333333332</v>
      </c>
      <c r="E38" s="22">
        <f t="shared" si="8"/>
        <v>-1.6033333333333333</v>
      </c>
      <c r="F38" s="23">
        <f t="shared" si="8"/>
        <v>-1.5866666666666667</v>
      </c>
      <c r="G38" s="20">
        <f t="shared" si="2"/>
        <v>-1.4033333333333333</v>
      </c>
      <c r="H38" s="21">
        <f t="shared" si="3"/>
        <v>-1.37</v>
      </c>
      <c r="I38" s="58">
        <f t="shared" si="4"/>
        <v>-1.1866666666666665</v>
      </c>
      <c r="J38" s="62">
        <f t="shared" si="5"/>
        <v>-1.1200000000000001</v>
      </c>
      <c r="K38" s="49">
        <f t="shared" si="6"/>
        <v>-0.97</v>
      </c>
      <c r="L38" s="54">
        <f t="shared" si="7"/>
        <v>-0.82833333333333337</v>
      </c>
      <c r="M38" s="22">
        <f t="shared" si="6"/>
        <v>-0.7533333333333333</v>
      </c>
      <c r="N38" s="23">
        <f t="shared" si="7"/>
        <v>-0.50333333333333341</v>
      </c>
      <c r="O38" s="58">
        <f t="shared" si="6"/>
        <v>-0.52833333333333332</v>
      </c>
      <c r="P38" s="62">
        <f t="shared" si="7"/>
        <v>-0.10333333333333328</v>
      </c>
      <c r="Q38" s="49">
        <f t="shared" si="6"/>
        <v>-0.30333333333333323</v>
      </c>
      <c r="R38" s="73">
        <f t="shared" si="7"/>
        <v>0.37166666666666659</v>
      </c>
    </row>
    <row r="39" spans="1:19" s="3" customFormat="1" x14ac:dyDescent="0.3">
      <c r="A39" s="83" t="s">
        <v>15</v>
      </c>
      <c r="B39" s="6" t="s">
        <v>2</v>
      </c>
      <c r="C39" s="9">
        <v>-0.36</v>
      </c>
      <c r="D39" s="33">
        <f t="shared" si="0"/>
        <v>-0.26833333333333331</v>
      </c>
      <c r="E39" s="13">
        <f t="shared" si="8"/>
        <v>5.6666666666666698E-2</v>
      </c>
      <c r="F39" s="14">
        <f t="shared" si="8"/>
        <v>7.3333333333333306E-2</v>
      </c>
      <c r="G39" s="11">
        <f t="shared" si="2"/>
        <v>0.25666666666666671</v>
      </c>
      <c r="H39" s="12">
        <f t="shared" si="3"/>
        <v>0.28999999999999998</v>
      </c>
      <c r="I39" s="56">
        <f t="shared" si="4"/>
        <v>0.47333333333333338</v>
      </c>
      <c r="J39" s="60">
        <f t="shared" si="5"/>
        <v>0.53999999999999992</v>
      </c>
      <c r="K39" s="47">
        <f t="shared" si="6"/>
        <v>0.69</v>
      </c>
      <c r="L39" s="52">
        <f t="shared" si="7"/>
        <v>0.83166666666666655</v>
      </c>
      <c r="M39" s="13">
        <f t="shared" si="6"/>
        <v>0.90666666666666673</v>
      </c>
      <c r="N39" s="14">
        <f t="shared" si="7"/>
        <v>1.1566666666666665</v>
      </c>
      <c r="O39" s="56">
        <f t="shared" si="6"/>
        <v>1.1316666666666666</v>
      </c>
      <c r="P39" s="60">
        <f t="shared" si="7"/>
        <v>1.5566666666666666</v>
      </c>
      <c r="Q39" s="47">
        <f t="shared" si="6"/>
        <v>1.3566666666666667</v>
      </c>
      <c r="R39" s="71">
        <f t="shared" si="7"/>
        <v>2.0316666666666667</v>
      </c>
    </row>
    <row r="40" spans="1:19" x14ac:dyDescent="0.3">
      <c r="A40" s="84"/>
      <c r="B40" s="7" t="s">
        <v>1</v>
      </c>
      <c r="C40" s="10">
        <v>-0.83</v>
      </c>
      <c r="D40" s="34">
        <f t="shared" si="0"/>
        <v>-0.73833333333333329</v>
      </c>
      <c r="E40" s="17">
        <f t="shared" si="8"/>
        <v>-0.41333333333333327</v>
      </c>
      <c r="F40" s="18">
        <f t="shared" si="8"/>
        <v>-0.39666666666666667</v>
      </c>
      <c r="G40" s="15">
        <f t="shared" si="2"/>
        <v>-0.21333333333333329</v>
      </c>
      <c r="H40" s="16">
        <f t="shared" si="3"/>
        <v>-0.18</v>
      </c>
      <c r="I40" s="57">
        <f t="shared" si="4"/>
        <v>3.3333333333334103E-3</v>
      </c>
      <c r="J40" s="61">
        <f t="shared" si="5"/>
        <v>6.9999999999999951E-2</v>
      </c>
      <c r="K40" s="48">
        <f t="shared" si="6"/>
        <v>0.22000000000000003</v>
      </c>
      <c r="L40" s="53">
        <f t="shared" si="7"/>
        <v>0.36166666666666664</v>
      </c>
      <c r="M40" s="17">
        <f t="shared" si="6"/>
        <v>0.4366666666666667</v>
      </c>
      <c r="N40" s="18">
        <f t="shared" si="7"/>
        <v>0.68666666666666654</v>
      </c>
      <c r="O40" s="57">
        <f t="shared" si="6"/>
        <v>0.66166666666666663</v>
      </c>
      <c r="P40" s="61">
        <f t="shared" si="7"/>
        <v>1.0866666666666667</v>
      </c>
      <c r="Q40" s="48">
        <f t="shared" si="6"/>
        <v>0.88666666666666671</v>
      </c>
      <c r="R40" s="72">
        <f t="shared" si="7"/>
        <v>1.5616666666666665</v>
      </c>
    </row>
    <row r="41" spans="1:19" x14ac:dyDescent="0.3">
      <c r="A41" s="85"/>
      <c r="B41" s="8" t="s">
        <v>0</v>
      </c>
      <c r="C41" s="19">
        <v>-1.34</v>
      </c>
      <c r="D41" s="35">
        <f t="shared" si="0"/>
        <v>-1.2483333333333335</v>
      </c>
      <c r="E41" s="22">
        <f t="shared" si="8"/>
        <v>-0.92333333333333356</v>
      </c>
      <c r="F41" s="23">
        <f t="shared" si="8"/>
        <v>-0.90666666666666695</v>
      </c>
      <c r="G41" s="20">
        <f t="shared" si="2"/>
        <v>-0.72333333333333361</v>
      </c>
      <c r="H41" s="21">
        <f t="shared" si="3"/>
        <v>-0.69000000000000028</v>
      </c>
      <c r="I41" s="58">
        <f t="shared" si="4"/>
        <v>-0.50666666666666682</v>
      </c>
      <c r="J41" s="62">
        <f t="shared" si="5"/>
        <v>-0.44000000000000034</v>
      </c>
      <c r="K41" s="49">
        <f t="shared" si="6"/>
        <v>-0.29000000000000026</v>
      </c>
      <c r="L41" s="54">
        <f t="shared" si="7"/>
        <v>-0.14833333333333365</v>
      </c>
      <c r="M41" s="22">
        <f t="shared" si="6"/>
        <v>-7.3333333333333584E-2</v>
      </c>
      <c r="N41" s="23">
        <f t="shared" si="7"/>
        <v>0.17666666666666631</v>
      </c>
      <c r="O41" s="58">
        <f t="shared" si="6"/>
        <v>0.15166666666666639</v>
      </c>
      <c r="P41" s="62">
        <f t="shared" si="7"/>
        <v>0.57666666666666644</v>
      </c>
      <c r="Q41" s="49">
        <f t="shared" si="6"/>
        <v>0.37666666666666648</v>
      </c>
      <c r="R41" s="73">
        <f t="shared" si="7"/>
        <v>1.0516666666666663</v>
      </c>
    </row>
    <row r="42" spans="1:19" s="3" customFormat="1" x14ac:dyDescent="0.3">
      <c r="A42" s="83" t="s">
        <v>16</v>
      </c>
      <c r="B42" s="6" t="s">
        <v>2</v>
      </c>
      <c r="C42" s="9">
        <v>0.05</v>
      </c>
      <c r="D42" s="33">
        <f t="shared" si="0"/>
        <v>0.14166666666666666</v>
      </c>
      <c r="E42" s="13">
        <f t="shared" si="8"/>
        <v>0.46666666666666667</v>
      </c>
      <c r="F42" s="14">
        <f t="shared" si="8"/>
        <v>0.48333333333333328</v>
      </c>
      <c r="G42" s="11">
        <f t="shared" si="2"/>
        <v>0.66666666666666663</v>
      </c>
      <c r="H42" s="12">
        <f t="shared" si="3"/>
        <v>0.7</v>
      </c>
      <c r="I42" s="56">
        <f t="shared" si="4"/>
        <v>0.8833333333333333</v>
      </c>
      <c r="J42" s="60">
        <f t="shared" si="5"/>
        <v>0.95</v>
      </c>
      <c r="K42" s="47">
        <f t="shared" si="6"/>
        <v>1.1000000000000001</v>
      </c>
      <c r="L42" s="52">
        <f t="shared" si="7"/>
        <v>1.2416666666666667</v>
      </c>
      <c r="M42" s="13">
        <f t="shared" si="6"/>
        <v>1.3166666666666667</v>
      </c>
      <c r="N42" s="14">
        <f t="shared" si="7"/>
        <v>1.5666666666666664</v>
      </c>
      <c r="O42" s="56">
        <f t="shared" si="6"/>
        <v>1.5416666666666665</v>
      </c>
      <c r="P42" s="60">
        <f t="shared" si="7"/>
        <v>1.9666666666666668</v>
      </c>
      <c r="Q42" s="47">
        <f t="shared" si="6"/>
        <v>1.7666666666666666</v>
      </c>
      <c r="R42" s="71">
        <f t="shared" si="7"/>
        <v>2.4416666666666664</v>
      </c>
    </row>
    <row r="43" spans="1:19" x14ac:dyDescent="0.3">
      <c r="A43" s="84"/>
      <c r="B43" s="7" t="s">
        <v>1</v>
      </c>
      <c r="C43" s="10">
        <v>-0.87</v>
      </c>
      <c r="D43" s="34">
        <f t="shared" si="0"/>
        <v>-0.77833333333333332</v>
      </c>
      <c r="E43" s="17">
        <f t="shared" si="8"/>
        <v>-0.45333333333333331</v>
      </c>
      <c r="F43" s="18">
        <f t="shared" si="8"/>
        <v>-0.4366666666666667</v>
      </c>
      <c r="G43" s="15">
        <f t="shared" si="2"/>
        <v>-0.2533333333333333</v>
      </c>
      <c r="H43" s="16">
        <f t="shared" si="3"/>
        <v>-0.22000000000000003</v>
      </c>
      <c r="I43" s="57">
        <f t="shared" si="4"/>
        <v>-3.6666666666666625E-2</v>
      </c>
      <c r="J43" s="61">
        <f t="shared" si="5"/>
        <v>2.9999999999999916E-2</v>
      </c>
      <c r="K43" s="48">
        <f t="shared" si="6"/>
        <v>0.18</v>
      </c>
      <c r="L43" s="53">
        <f t="shared" si="7"/>
        <v>0.3216666666666666</v>
      </c>
      <c r="M43" s="17">
        <f t="shared" si="6"/>
        <v>0.39666666666666667</v>
      </c>
      <c r="N43" s="18">
        <f t="shared" si="7"/>
        <v>0.6466666666666665</v>
      </c>
      <c r="O43" s="57">
        <f t="shared" si="6"/>
        <v>0.62166666666666659</v>
      </c>
      <c r="P43" s="61">
        <f t="shared" si="7"/>
        <v>1.0466666666666666</v>
      </c>
      <c r="Q43" s="48">
        <f t="shared" si="6"/>
        <v>0.84666666666666668</v>
      </c>
      <c r="R43" s="72">
        <f t="shared" si="7"/>
        <v>1.5216666666666665</v>
      </c>
    </row>
    <row r="44" spans="1:19" x14ac:dyDescent="0.3">
      <c r="A44" s="85"/>
      <c r="B44" s="8" t="s">
        <v>0</v>
      </c>
      <c r="C44" s="19">
        <v>-1.76</v>
      </c>
      <c r="D44" s="35">
        <f t="shared" ref="D44:D75" si="9">$C44+(-C$81/12)</f>
        <v>-1.6683333333333334</v>
      </c>
      <c r="E44" s="22">
        <f t="shared" si="8"/>
        <v>-1.3433333333333335</v>
      </c>
      <c r="F44" s="23">
        <f t="shared" si="8"/>
        <v>-1.3266666666666669</v>
      </c>
      <c r="G44" s="20">
        <f t="shared" ref="G44:G80" si="10">$E44+(G$81/12)</f>
        <v>-1.1433333333333335</v>
      </c>
      <c r="H44" s="21">
        <f t="shared" ref="H44:H80" si="11">$F44+(H$81/12)</f>
        <v>-1.1100000000000003</v>
      </c>
      <c r="I44" s="58">
        <f t="shared" ref="I44:I80" si="12">$E44+(I$81/12)</f>
        <v>-0.92666666666666675</v>
      </c>
      <c r="J44" s="62">
        <f t="shared" ref="J44:J80" si="13">$F44+(J$81/12)</f>
        <v>-0.86000000000000032</v>
      </c>
      <c r="K44" s="49">
        <f t="shared" ref="K44:Q80" si="14">$E44+(K$81/12)</f>
        <v>-0.71000000000000019</v>
      </c>
      <c r="L44" s="54">
        <f t="shared" ref="L44:R80" si="15">$F44+(L$81/12)</f>
        <v>-0.56833333333333358</v>
      </c>
      <c r="M44" s="22">
        <f t="shared" si="14"/>
        <v>-0.49333333333333351</v>
      </c>
      <c r="N44" s="23">
        <f t="shared" si="15"/>
        <v>-0.24333333333333362</v>
      </c>
      <c r="O44" s="58">
        <f t="shared" si="14"/>
        <v>-0.26833333333333353</v>
      </c>
      <c r="P44" s="62">
        <f t="shared" si="15"/>
        <v>0.15666666666666651</v>
      </c>
      <c r="Q44" s="49">
        <f t="shared" si="14"/>
        <v>-4.3333333333333446E-2</v>
      </c>
      <c r="R44" s="73">
        <f t="shared" si="15"/>
        <v>0.63166666666666638</v>
      </c>
    </row>
    <row r="45" spans="1:19" s="3" customFormat="1" x14ac:dyDescent="0.3">
      <c r="A45" s="83" t="s">
        <v>17</v>
      </c>
      <c r="B45" s="6" t="s">
        <v>2</v>
      </c>
      <c r="C45" s="9">
        <v>0.69</v>
      </c>
      <c r="D45" s="33">
        <f t="shared" si="9"/>
        <v>0.78166666666666662</v>
      </c>
      <c r="E45" s="13">
        <f t="shared" si="8"/>
        <v>1.1066666666666667</v>
      </c>
      <c r="F45" s="14">
        <f t="shared" si="8"/>
        <v>1.1233333333333333</v>
      </c>
      <c r="G45" s="11">
        <f t="shared" si="10"/>
        <v>1.3066666666666666</v>
      </c>
      <c r="H45" s="12">
        <f t="shared" si="11"/>
        <v>1.3399999999999999</v>
      </c>
      <c r="I45" s="56">
        <f t="shared" si="12"/>
        <v>1.5233333333333334</v>
      </c>
      <c r="J45" s="60">
        <f t="shared" si="13"/>
        <v>1.5899999999999999</v>
      </c>
      <c r="K45" s="47">
        <f t="shared" si="14"/>
        <v>1.74</v>
      </c>
      <c r="L45" s="52">
        <f t="shared" si="15"/>
        <v>1.8816666666666666</v>
      </c>
      <c r="M45" s="13">
        <f t="shared" si="14"/>
        <v>1.9566666666666666</v>
      </c>
      <c r="N45" s="14">
        <f t="shared" si="15"/>
        <v>2.2066666666666666</v>
      </c>
      <c r="O45" s="56">
        <f t="shared" si="14"/>
        <v>2.1816666666666666</v>
      </c>
      <c r="P45" s="60">
        <f t="shared" si="15"/>
        <v>2.6066666666666665</v>
      </c>
      <c r="Q45" s="47">
        <f t="shared" si="14"/>
        <v>2.4066666666666667</v>
      </c>
      <c r="R45" s="71">
        <f t="shared" si="15"/>
        <v>3.0816666666666666</v>
      </c>
    </row>
    <row r="46" spans="1:19" x14ac:dyDescent="0.3">
      <c r="A46" s="84"/>
      <c r="B46" s="7" t="s">
        <v>1</v>
      </c>
      <c r="C46" s="10">
        <v>-0.5</v>
      </c>
      <c r="D46" s="34">
        <f t="shared" si="9"/>
        <v>-0.40833333333333333</v>
      </c>
      <c r="E46" s="17">
        <f t="shared" si="8"/>
        <v>-8.3333333333333315E-2</v>
      </c>
      <c r="F46" s="18">
        <f t="shared" si="8"/>
        <v>-6.6666666666666707E-2</v>
      </c>
      <c r="G46" s="15">
        <f t="shared" si="10"/>
        <v>0.11666666666666667</v>
      </c>
      <c r="H46" s="16">
        <f t="shared" si="11"/>
        <v>0.14999999999999997</v>
      </c>
      <c r="I46" s="57">
        <f t="shared" si="12"/>
        <v>0.33333333333333337</v>
      </c>
      <c r="J46" s="61">
        <f t="shared" si="13"/>
        <v>0.39999999999999991</v>
      </c>
      <c r="K46" s="48">
        <f t="shared" si="14"/>
        <v>0.55000000000000004</v>
      </c>
      <c r="L46" s="53">
        <f t="shared" si="15"/>
        <v>0.69166666666666665</v>
      </c>
      <c r="M46" s="17">
        <f t="shared" si="14"/>
        <v>0.76666666666666661</v>
      </c>
      <c r="N46" s="18">
        <f t="shared" si="15"/>
        <v>1.0166666666666666</v>
      </c>
      <c r="O46" s="57">
        <f t="shared" si="14"/>
        <v>0.9916666666666667</v>
      </c>
      <c r="P46" s="61">
        <f t="shared" si="15"/>
        <v>1.4166666666666667</v>
      </c>
      <c r="Q46" s="48">
        <f t="shared" si="14"/>
        <v>1.2166666666666668</v>
      </c>
      <c r="R46" s="72">
        <f t="shared" si="15"/>
        <v>1.8916666666666666</v>
      </c>
    </row>
    <row r="47" spans="1:19" x14ac:dyDescent="0.3">
      <c r="A47" s="85"/>
      <c r="B47" s="8" t="s">
        <v>0</v>
      </c>
      <c r="C47" s="19">
        <v>-2.0699999999999998</v>
      </c>
      <c r="D47" s="35">
        <f t="shared" si="9"/>
        <v>-1.9783333333333331</v>
      </c>
      <c r="E47" s="22">
        <f t="shared" si="8"/>
        <v>-1.6533333333333331</v>
      </c>
      <c r="F47" s="23">
        <f t="shared" si="8"/>
        <v>-1.6366666666666665</v>
      </c>
      <c r="G47" s="20">
        <f t="shared" si="10"/>
        <v>-1.4533333333333331</v>
      </c>
      <c r="H47" s="21">
        <f t="shared" si="11"/>
        <v>-1.42</v>
      </c>
      <c r="I47" s="58">
        <f t="shared" si="12"/>
        <v>-1.2366666666666664</v>
      </c>
      <c r="J47" s="62">
        <f t="shared" si="13"/>
        <v>-1.17</v>
      </c>
      <c r="K47" s="49">
        <f t="shared" si="14"/>
        <v>-1.0199999999999998</v>
      </c>
      <c r="L47" s="54">
        <f t="shared" si="15"/>
        <v>-0.87833333333333319</v>
      </c>
      <c r="M47" s="22">
        <f t="shared" si="14"/>
        <v>-0.80333333333333312</v>
      </c>
      <c r="N47" s="23">
        <f t="shared" si="15"/>
        <v>-0.55333333333333323</v>
      </c>
      <c r="O47" s="58">
        <f t="shared" si="14"/>
        <v>-0.57833333333333314</v>
      </c>
      <c r="P47" s="62">
        <f t="shared" si="15"/>
        <v>-0.1533333333333331</v>
      </c>
      <c r="Q47" s="49">
        <f t="shared" si="14"/>
        <v>-0.35333333333333306</v>
      </c>
      <c r="R47" s="73">
        <f t="shared" si="15"/>
        <v>0.32166666666666677</v>
      </c>
    </row>
    <row r="48" spans="1:19" s="3" customFormat="1" x14ac:dyDescent="0.3">
      <c r="A48" s="83" t="s">
        <v>18</v>
      </c>
      <c r="B48" s="6" t="s">
        <v>2</v>
      </c>
      <c r="C48" s="9">
        <v>0.28000000000000003</v>
      </c>
      <c r="D48" s="33">
        <f t="shared" si="9"/>
        <v>0.3716666666666667</v>
      </c>
      <c r="E48" s="13">
        <f t="shared" si="8"/>
        <v>0.69666666666666677</v>
      </c>
      <c r="F48" s="14">
        <f t="shared" si="8"/>
        <v>0.71333333333333337</v>
      </c>
      <c r="G48" s="11">
        <f t="shared" si="10"/>
        <v>0.89666666666666672</v>
      </c>
      <c r="H48" s="12">
        <f t="shared" si="11"/>
        <v>0.93</v>
      </c>
      <c r="I48" s="56">
        <f t="shared" si="12"/>
        <v>1.1133333333333335</v>
      </c>
      <c r="J48" s="60">
        <f t="shared" si="13"/>
        <v>1.18</v>
      </c>
      <c r="K48" s="47">
        <f t="shared" si="14"/>
        <v>1.33</v>
      </c>
      <c r="L48" s="52">
        <f t="shared" si="15"/>
        <v>1.4716666666666667</v>
      </c>
      <c r="M48" s="13">
        <f t="shared" si="14"/>
        <v>1.5466666666666669</v>
      </c>
      <c r="N48" s="14">
        <f t="shared" si="15"/>
        <v>1.7966666666666666</v>
      </c>
      <c r="O48" s="56">
        <f t="shared" si="14"/>
        <v>1.7716666666666667</v>
      </c>
      <c r="P48" s="60">
        <f t="shared" si="15"/>
        <v>2.1966666666666668</v>
      </c>
      <c r="Q48" s="47">
        <f t="shared" si="14"/>
        <v>1.9966666666666668</v>
      </c>
      <c r="R48" s="71">
        <f t="shared" si="15"/>
        <v>2.6716666666666669</v>
      </c>
    </row>
    <row r="49" spans="1:19" x14ac:dyDescent="0.3">
      <c r="A49" s="84"/>
      <c r="B49" s="7" t="s">
        <v>1</v>
      </c>
      <c r="C49" s="10">
        <v>-0.41</v>
      </c>
      <c r="D49" s="34">
        <f t="shared" si="9"/>
        <v>-0.3183333333333333</v>
      </c>
      <c r="E49" s="17">
        <f t="shared" si="8"/>
        <v>6.6666666666667096E-3</v>
      </c>
      <c r="F49" s="18">
        <f t="shared" si="8"/>
        <v>2.3333333333333317E-2</v>
      </c>
      <c r="G49" s="15">
        <f t="shared" si="10"/>
        <v>0.20666666666666669</v>
      </c>
      <c r="H49" s="16">
        <f t="shared" si="11"/>
        <v>0.24</v>
      </c>
      <c r="I49" s="57">
        <f t="shared" si="12"/>
        <v>0.42333333333333339</v>
      </c>
      <c r="J49" s="61">
        <f t="shared" si="13"/>
        <v>0.48999999999999994</v>
      </c>
      <c r="K49" s="48">
        <f t="shared" si="14"/>
        <v>0.64</v>
      </c>
      <c r="L49" s="53">
        <f t="shared" si="15"/>
        <v>0.78166666666666662</v>
      </c>
      <c r="M49" s="17">
        <f t="shared" si="14"/>
        <v>0.85666666666666669</v>
      </c>
      <c r="N49" s="18">
        <f t="shared" si="15"/>
        <v>1.1066666666666665</v>
      </c>
      <c r="O49" s="57">
        <f t="shared" si="14"/>
        <v>1.0816666666666666</v>
      </c>
      <c r="P49" s="61">
        <f t="shared" si="15"/>
        <v>1.5066666666666668</v>
      </c>
      <c r="Q49" s="48">
        <f t="shared" si="14"/>
        <v>1.3066666666666666</v>
      </c>
      <c r="R49" s="72">
        <f t="shared" si="15"/>
        <v>1.9816666666666665</v>
      </c>
    </row>
    <row r="50" spans="1:19" x14ac:dyDescent="0.3">
      <c r="A50" s="85"/>
      <c r="B50" s="7" t="s">
        <v>0</v>
      </c>
      <c r="C50" s="10">
        <v>-1.04</v>
      </c>
      <c r="D50" s="34">
        <f t="shared" si="9"/>
        <v>-0.94833333333333336</v>
      </c>
      <c r="E50" s="17">
        <f t="shared" si="8"/>
        <v>-0.62333333333333329</v>
      </c>
      <c r="F50" s="18">
        <f t="shared" si="8"/>
        <v>-0.60666666666666669</v>
      </c>
      <c r="G50" s="15">
        <f t="shared" si="10"/>
        <v>-0.42333333333333334</v>
      </c>
      <c r="H50" s="16">
        <f t="shared" si="11"/>
        <v>-0.39</v>
      </c>
      <c r="I50" s="57">
        <f t="shared" si="12"/>
        <v>-0.20666666666666661</v>
      </c>
      <c r="J50" s="61">
        <f t="shared" si="13"/>
        <v>-0.14000000000000007</v>
      </c>
      <c r="K50" s="48">
        <f t="shared" si="14"/>
        <v>1.0000000000000009E-2</v>
      </c>
      <c r="L50" s="53">
        <f t="shared" si="15"/>
        <v>0.15166666666666662</v>
      </c>
      <c r="M50" s="17">
        <f t="shared" si="14"/>
        <v>0.22666666666666668</v>
      </c>
      <c r="N50" s="18">
        <f t="shared" si="15"/>
        <v>0.47666666666666657</v>
      </c>
      <c r="O50" s="57">
        <f t="shared" si="14"/>
        <v>0.45166666666666666</v>
      </c>
      <c r="P50" s="61">
        <f t="shared" si="15"/>
        <v>0.87666666666666671</v>
      </c>
      <c r="Q50" s="48">
        <f t="shared" si="14"/>
        <v>0.67666666666666675</v>
      </c>
      <c r="R50" s="72">
        <f t="shared" si="15"/>
        <v>1.3516666666666666</v>
      </c>
    </row>
    <row r="51" spans="1:19" s="3" customFormat="1" x14ac:dyDescent="0.3">
      <c r="A51" s="83" t="s">
        <v>19</v>
      </c>
      <c r="B51" s="6" t="s">
        <v>2</v>
      </c>
      <c r="C51" s="9">
        <v>0.57999999999999996</v>
      </c>
      <c r="D51" s="33">
        <f t="shared" si="9"/>
        <v>0.67166666666666663</v>
      </c>
      <c r="E51" s="13">
        <f t="shared" si="8"/>
        <v>0.99666666666666659</v>
      </c>
      <c r="F51" s="14">
        <f t="shared" si="8"/>
        <v>1.0133333333333332</v>
      </c>
      <c r="G51" s="11">
        <f t="shared" si="10"/>
        <v>1.1966666666666665</v>
      </c>
      <c r="H51" s="12">
        <f t="shared" si="11"/>
        <v>1.23</v>
      </c>
      <c r="I51" s="56">
        <f t="shared" si="12"/>
        <v>1.4133333333333333</v>
      </c>
      <c r="J51" s="60">
        <f t="shared" si="13"/>
        <v>1.4799999999999998</v>
      </c>
      <c r="K51" s="47">
        <f t="shared" si="14"/>
        <v>1.63</v>
      </c>
      <c r="L51" s="52">
        <f t="shared" si="15"/>
        <v>1.7716666666666665</v>
      </c>
      <c r="M51" s="13">
        <f t="shared" si="14"/>
        <v>1.8466666666666667</v>
      </c>
      <c r="N51" s="14">
        <f t="shared" si="15"/>
        <v>2.0966666666666667</v>
      </c>
      <c r="O51" s="56">
        <f t="shared" si="14"/>
        <v>2.0716666666666663</v>
      </c>
      <c r="P51" s="60">
        <f t="shared" si="15"/>
        <v>2.4966666666666666</v>
      </c>
      <c r="Q51" s="47">
        <f t="shared" si="14"/>
        <v>2.2966666666666669</v>
      </c>
      <c r="R51" s="71">
        <f t="shared" si="15"/>
        <v>2.9716666666666667</v>
      </c>
    </row>
    <row r="52" spans="1:19" x14ac:dyDescent="0.3">
      <c r="A52" s="84"/>
      <c r="B52" s="7" t="s">
        <v>1</v>
      </c>
      <c r="C52" s="10">
        <v>-0.43</v>
      </c>
      <c r="D52" s="34">
        <f t="shared" si="9"/>
        <v>-0.33833333333333332</v>
      </c>
      <c r="E52" s="17">
        <f t="shared" ref="E52:F71" si="16">$D52+(E$81/12)</f>
        <v>-1.3333333333333308E-2</v>
      </c>
      <c r="F52" s="18">
        <f t="shared" si="16"/>
        <v>3.3333333333332993E-3</v>
      </c>
      <c r="G52" s="15">
        <f t="shared" si="10"/>
        <v>0.18666666666666668</v>
      </c>
      <c r="H52" s="16">
        <f t="shared" si="11"/>
        <v>0.21999999999999997</v>
      </c>
      <c r="I52" s="57">
        <f t="shared" si="12"/>
        <v>0.40333333333333338</v>
      </c>
      <c r="J52" s="61">
        <f t="shared" si="13"/>
        <v>0.46999999999999992</v>
      </c>
      <c r="K52" s="48">
        <f t="shared" si="14"/>
        <v>0.62</v>
      </c>
      <c r="L52" s="53">
        <f t="shared" si="15"/>
        <v>0.7616666666666666</v>
      </c>
      <c r="M52" s="17">
        <f t="shared" si="14"/>
        <v>0.83666666666666667</v>
      </c>
      <c r="N52" s="18">
        <f t="shared" si="15"/>
        <v>1.0866666666666664</v>
      </c>
      <c r="O52" s="57">
        <f t="shared" si="14"/>
        <v>1.0616666666666665</v>
      </c>
      <c r="P52" s="61">
        <f t="shared" si="15"/>
        <v>1.4866666666666668</v>
      </c>
      <c r="Q52" s="48">
        <f t="shared" si="14"/>
        <v>1.2866666666666666</v>
      </c>
      <c r="R52" s="72">
        <f t="shared" si="15"/>
        <v>1.9616666666666664</v>
      </c>
      <c r="S52" s="4"/>
    </row>
    <row r="53" spans="1:19" x14ac:dyDescent="0.3">
      <c r="A53" s="85"/>
      <c r="B53" s="8" t="s">
        <v>0</v>
      </c>
      <c r="C53" s="19">
        <v>-1.59</v>
      </c>
      <c r="D53" s="35">
        <f t="shared" si="9"/>
        <v>-1.4983333333333335</v>
      </c>
      <c r="E53" s="22">
        <f t="shared" si="16"/>
        <v>-1.1733333333333336</v>
      </c>
      <c r="F53" s="23">
        <f t="shared" si="16"/>
        <v>-1.156666666666667</v>
      </c>
      <c r="G53" s="20">
        <f t="shared" si="10"/>
        <v>-0.97333333333333361</v>
      </c>
      <c r="H53" s="21">
        <f t="shared" si="11"/>
        <v>-0.94000000000000028</v>
      </c>
      <c r="I53" s="58">
        <f t="shared" si="12"/>
        <v>-0.75666666666666682</v>
      </c>
      <c r="J53" s="62">
        <f t="shared" si="13"/>
        <v>-0.69000000000000039</v>
      </c>
      <c r="K53" s="49">
        <f t="shared" si="14"/>
        <v>-0.54000000000000026</v>
      </c>
      <c r="L53" s="54">
        <f t="shared" si="15"/>
        <v>-0.39833333333333365</v>
      </c>
      <c r="M53" s="22">
        <f t="shared" si="14"/>
        <v>-0.32333333333333358</v>
      </c>
      <c r="N53" s="23">
        <f t="shared" si="15"/>
        <v>-7.3333333333333695E-2</v>
      </c>
      <c r="O53" s="58">
        <f t="shared" si="14"/>
        <v>-9.8333333333333606E-2</v>
      </c>
      <c r="P53" s="62">
        <f t="shared" si="15"/>
        <v>0.32666666666666644</v>
      </c>
      <c r="Q53" s="49">
        <f t="shared" si="14"/>
        <v>0.12666666666666648</v>
      </c>
      <c r="R53" s="73">
        <f t="shared" si="15"/>
        <v>0.80166666666666631</v>
      </c>
      <c r="S53" s="4"/>
    </row>
    <row r="54" spans="1:19" s="3" customFormat="1" x14ac:dyDescent="0.3">
      <c r="A54" s="83" t="s">
        <v>20</v>
      </c>
      <c r="B54" s="6" t="s">
        <v>2</v>
      </c>
      <c r="C54" s="9">
        <v>0.78</v>
      </c>
      <c r="D54" s="33">
        <f t="shared" si="9"/>
        <v>0.8716666666666667</v>
      </c>
      <c r="E54" s="13">
        <f t="shared" si="16"/>
        <v>1.1966666666666668</v>
      </c>
      <c r="F54" s="14">
        <f t="shared" si="16"/>
        <v>1.2133333333333334</v>
      </c>
      <c r="G54" s="11">
        <f t="shared" si="10"/>
        <v>1.3966666666666667</v>
      </c>
      <c r="H54" s="12">
        <f t="shared" si="11"/>
        <v>1.4300000000000002</v>
      </c>
      <c r="I54" s="56">
        <f t="shared" si="12"/>
        <v>1.6133333333333335</v>
      </c>
      <c r="J54" s="60">
        <f t="shared" si="13"/>
        <v>1.68</v>
      </c>
      <c r="K54" s="47">
        <f t="shared" si="14"/>
        <v>1.83</v>
      </c>
      <c r="L54" s="52">
        <f t="shared" si="15"/>
        <v>1.9716666666666667</v>
      </c>
      <c r="M54" s="13">
        <f t="shared" si="14"/>
        <v>2.0466666666666669</v>
      </c>
      <c r="N54" s="14">
        <f t="shared" si="15"/>
        <v>2.2966666666666669</v>
      </c>
      <c r="O54" s="56">
        <f t="shared" si="14"/>
        <v>2.2716666666666665</v>
      </c>
      <c r="P54" s="60">
        <f t="shared" si="15"/>
        <v>2.6966666666666668</v>
      </c>
      <c r="Q54" s="47">
        <f t="shared" si="14"/>
        <v>2.496666666666667</v>
      </c>
      <c r="R54" s="71">
        <f t="shared" si="15"/>
        <v>3.1716666666666669</v>
      </c>
      <c r="S54" s="5"/>
    </row>
    <row r="55" spans="1:19" x14ac:dyDescent="0.3">
      <c r="A55" s="84"/>
      <c r="B55" s="7" t="s">
        <v>1</v>
      </c>
      <c r="C55" s="10">
        <v>-0.28000000000000003</v>
      </c>
      <c r="D55" s="34">
        <f t="shared" si="9"/>
        <v>-0.18833333333333335</v>
      </c>
      <c r="E55" s="17">
        <f t="shared" si="16"/>
        <v>0.13666666666666666</v>
      </c>
      <c r="F55" s="18">
        <f t="shared" si="16"/>
        <v>0.15333333333333327</v>
      </c>
      <c r="G55" s="15">
        <f t="shared" si="10"/>
        <v>0.33666666666666667</v>
      </c>
      <c r="H55" s="16">
        <f t="shared" si="11"/>
        <v>0.36999999999999994</v>
      </c>
      <c r="I55" s="57">
        <f t="shared" si="12"/>
        <v>0.55333333333333334</v>
      </c>
      <c r="J55" s="61">
        <f t="shared" si="13"/>
        <v>0.61999999999999988</v>
      </c>
      <c r="K55" s="48">
        <f t="shared" si="14"/>
        <v>0.77</v>
      </c>
      <c r="L55" s="53">
        <f t="shared" si="15"/>
        <v>0.91166666666666663</v>
      </c>
      <c r="M55" s="17">
        <f t="shared" si="14"/>
        <v>0.98666666666666658</v>
      </c>
      <c r="N55" s="18">
        <f t="shared" si="15"/>
        <v>1.2366666666666666</v>
      </c>
      <c r="O55" s="57">
        <f t="shared" si="14"/>
        <v>1.2116666666666667</v>
      </c>
      <c r="P55" s="61">
        <f t="shared" si="15"/>
        <v>1.6366666666666667</v>
      </c>
      <c r="Q55" s="48">
        <f t="shared" si="14"/>
        <v>1.4366666666666668</v>
      </c>
      <c r="R55" s="72">
        <f t="shared" si="15"/>
        <v>2.1116666666666664</v>
      </c>
      <c r="S55" s="4"/>
    </row>
    <row r="56" spans="1:19" x14ac:dyDescent="0.3">
      <c r="A56" s="85"/>
      <c r="B56" s="8" t="s">
        <v>0</v>
      </c>
      <c r="C56" s="19">
        <v>-1.48</v>
      </c>
      <c r="D56" s="35">
        <f t="shared" si="9"/>
        <v>-1.3883333333333332</v>
      </c>
      <c r="E56" s="22">
        <f t="shared" si="16"/>
        <v>-1.0633333333333332</v>
      </c>
      <c r="F56" s="23">
        <f t="shared" si="16"/>
        <v>-1.0466666666666666</v>
      </c>
      <c r="G56" s="20">
        <f t="shared" si="10"/>
        <v>-0.86333333333333329</v>
      </c>
      <c r="H56" s="21">
        <f t="shared" si="11"/>
        <v>-0.83</v>
      </c>
      <c r="I56" s="58">
        <f t="shared" si="12"/>
        <v>-0.6466666666666665</v>
      </c>
      <c r="J56" s="62">
        <f t="shared" si="13"/>
        <v>-0.58000000000000007</v>
      </c>
      <c r="K56" s="49">
        <f t="shared" si="14"/>
        <v>-0.42999999999999994</v>
      </c>
      <c r="L56" s="54">
        <f t="shared" si="15"/>
        <v>-0.28833333333333333</v>
      </c>
      <c r="M56" s="22">
        <f t="shared" si="14"/>
        <v>-0.21333333333333326</v>
      </c>
      <c r="N56" s="23">
        <f t="shared" si="15"/>
        <v>3.6666666666666625E-2</v>
      </c>
      <c r="O56" s="58">
        <f t="shared" si="14"/>
        <v>1.1666666666666714E-2</v>
      </c>
      <c r="P56" s="62">
        <f t="shared" si="15"/>
        <v>0.43666666666666676</v>
      </c>
      <c r="Q56" s="49">
        <f t="shared" si="14"/>
        <v>0.2366666666666668</v>
      </c>
      <c r="R56" s="73">
        <f t="shared" si="15"/>
        <v>0.91166666666666663</v>
      </c>
      <c r="S56" s="4"/>
    </row>
    <row r="57" spans="1:19" s="3" customFormat="1" x14ac:dyDescent="0.3">
      <c r="A57" s="83" t="s">
        <v>21</v>
      </c>
      <c r="B57" s="6" t="s">
        <v>2</v>
      </c>
      <c r="C57" s="9">
        <v>0.79</v>
      </c>
      <c r="D57" s="33">
        <f t="shared" si="9"/>
        <v>0.88166666666666671</v>
      </c>
      <c r="E57" s="13">
        <f t="shared" si="16"/>
        <v>1.2066666666666668</v>
      </c>
      <c r="F57" s="14">
        <f t="shared" si="16"/>
        <v>1.2233333333333334</v>
      </c>
      <c r="G57" s="11">
        <f t="shared" si="10"/>
        <v>1.4066666666666667</v>
      </c>
      <c r="H57" s="12">
        <f t="shared" si="11"/>
        <v>1.44</v>
      </c>
      <c r="I57" s="56">
        <f t="shared" si="12"/>
        <v>1.6233333333333335</v>
      </c>
      <c r="J57" s="60">
        <f t="shared" si="13"/>
        <v>1.69</v>
      </c>
      <c r="K57" s="47">
        <f t="shared" si="14"/>
        <v>1.84</v>
      </c>
      <c r="L57" s="52">
        <f t="shared" si="15"/>
        <v>1.9816666666666667</v>
      </c>
      <c r="M57" s="13">
        <f t="shared" si="14"/>
        <v>2.0566666666666666</v>
      </c>
      <c r="N57" s="14">
        <f t="shared" si="15"/>
        <v>2.3066666666666666</v>
      </c>
      <c r="O57" s="56">
        <f t="shared" si="14"/>
        <v>2.2816666666666667</v>
      </c>
      <c r="P57" s="60">
        <f t="shared" si="15"/>
        <v>2.706666666666667</v>
      </c>
      <c r="Q57" s="47">
        <f t="shared" si="14"/>
        <v>2.5066666666666668</v>
      </c>
      <c r="R57" s="71">
        <f t="shared" si="15"/>
        <v>3.1816666666666666</v>
      </c>
      <c r="S57" s="5"/>
    </row>
    <row r="58" spans="1:19" x14ac:dyDescent="0.3">
      <c r="A58" s="84"/>
      <c r="B58" s="7" t="s">
        <v>1</v>
      </c>
      <c r="C58" s="10">
        <v>-0.39</v>
      </c>
      <c r="D58" s="34">
        <f t="shared" si="9"/>
        <v>-0.29833333333333334</v>
      </c>
      <c r="E58" s="17">
        <f t="shared" si="16"/>
        <v>2.6666666666666672E-2</v>
      </c>
      <c r="F58" s="18">
        <f t="shared" si="16"/>
        <v>4.3333333333333279E-2</v>
      </c>
      <c r="G58" s="15">
        <f t="shared" si="10"/>
        <v>0.22666666666666666</v>
      </c>
      <c r="H58" s="16">
        <f t="shared" si="11"/>
        <v>0.25999999999999995</v>
      </c>
      <c r="I58" s="57">
        <f t="shared" si="12"/>
        <v>0.44333333333333336</v>
      </c>
      <c r="J58" s="61">
        <f t="shared" si="13"/>
        <v>0.5099999999999999</v>
      </c>
      <c r="K58" s="48">
        <f t="shared" si="14"/>
        <v>0.65999999999999992</v>
      </c>
      <c r="L58" s="53">
        <f t="shared" si="15"/>
        <v>0.80166666666666653</v>
      </c>
      <c r="M58" s="17">
        <f t="shared" si="14"/>
        <v>0.87666666666666671</v>
      </c>
      <c r="N58" s="18">
        <f t="shared" si="15"/>
        <v>1.1266666666666665</v>
      </c>
      <c r="O58" s="57">
        <f t="shared" si="14"/>
        <v>1.1016666666666666</v>
      </c>
      <c r="P58" s="61">
        <f t="shared" si="15"/>
        <v>1.5266666666666666</v>
      </c>
      <c r="Q58" s="48">
        <f t="shared" si="14"/>
        <v>1.3266666666666667</v>
      </c>
      <c r="R58" s="72">
        <f t="shared" si="15"/>
        <v>2.0016666666666665</v>
      </c>
      <c r="S58" s="4"/>
    </row>
    <row r="59" spans="1:19" x14ac:dyDescent="0.3">
      <c r="A59" s="85"/>
      <c r="B59" s="8" t="s">
        <v>0</v>
      </c>
      <c r="C59" s="19">
        <v>-1.69</v>
      </c>
      <c r="D59" s="35">
        <f t="shared" si="9"/>
        <v>-1.5983333333333332</v>
      </c>
      <c r="E59" s="22">
        <f t="shared" si="16"/>
        <v>-1.2733333333333332</v>
      </c>
      <c r="F59" s="23">
        <f t="shared" si="16"/>
        <v>-1.2566666666666666</v>
      </c>
      <c r="G59" s="20">
        <f t="shared" si="10"/>
        <v>-1.0733333333333333</v>
      </c>
      <c r="H59" s="21">
        <f t="shared" si="11"/>
        <v>-1.04</v>
      </c>
      <c r="I59" s="58">
        <f t="shared" si="12"/>
        <v>-0.85666666666666647</v>
      </c>
      <c r="J59" s="62">
        <f t="shared" si="13"/>
        <v>-0.79</v>
      </c>
      <c r="K59" s="49">
        <f t="shared" si="14"/>
        <v>-0.6399999999999999</v>
      </c>
      <c r="L59" s="54">
        <f t="shared" si="15"/>
        <v>-0.49833333333333329</v>
      </c>
      <c r="M59" s="22">
        <f t="shared" si="14"/>
        <v>-0.42333333333333323</v>
      </c>
      <c r="N59" s="23">
        <f t="shared" si="15"/>
        <v>-0.17333333333333334</v>
      </c>
      <c r="O59" s="58">
        <f t="shared" si="14"/>
        <v>-0.19833333333333325</v>
      </c>
      <c r="P59" s="62">
        <f t="shared" si="15"/>
        <v>0.22666666666666679</v>
      </c>
      <c r="Q59" s="49">
        <f t="shared" si="14"/>
        <v>2.6666666666666838E-2</v>
      </c>
      <c r="R59" s="73">
        <f t="shared" si="15"/>
        <v>0.70166666666666666</v>
      </c>
      <c r="S59" s="4"/>
    </row>
    <row r="60" spans="1:19" s="3" customFormat="1" x14ac:dyDescent="0.3">
      <c r="A60" s="83" t="s">
        <v>22</v>
      </c>
      <c r="B60" s="6" t="s">
        <v>2</v>
      </c>
      <c r="C60" s="9">
        <v>0.86</v>
      </c>
      <c r="D60" s="33">
        <f t="shared" si="9"/>
        <v>0.95166666666666666</v>
      </c>
      <c r="E60" s="13">
        <f t="shared" si="16"/>
        <v>1.2766666666666666</v>
      </c>
      <c r="F60" s="14">
        <f t="shared" si="16"/>
        <v>1.2933333333333332</v>
      </c>
      <c r="G60" s="11">
        <f t="shared" si="10"/>
        <v>1.4766666666666666</v>
      </c>
      <c r="H60" s="12">
        <f t="shared" si="11"/>
        <v>1.5099999999999998</v>
      </c>
      <c r="I60" s="56">
        <f t="shared" si="12"/>
        <v>1.6933333333333334</v>
      </c>
      <c r="J60" s="60">
        <f t="shared" si="13"/>
        <v>1.7599999999999998</v>
      </c>
      <c r="K60" s="47">
        <f t="shared" si="14"/>
        <v>1.91</v>
      </c>
      <c r="L60" s="52">
        <f t="shared" si="15"/>
        <v>2.0516666666666667</v>
      </c>
      <c r="M60" s="13">
        <f t="shared" si="14"/>
        <v>2.1266666666666665</v>
      </c>
      <c r="N60" s="14">
        <f t="shared" si="15"/>
        <v>2.3766666666666665</v>
      </c>
      <c r="O60" s="56">
        <f t="shared" si="14"/>
        <v>2.3516666666666666</v>
      </c>
      <c r="P60" s="60">
        <f t="shared" si="15"/>
        <v>2.7766666666666664</v>
      </c>
      <c r="Q60" s="47">
        <f t="shared" si="14"/>
        <v>2.5766666666666667</v>
      </c>
      <c r="R60" s="71">
        <f t="shared" si="15"/>
        <v>3.2516666666666665</v>
      </c>
      <c r="S60" s="5"/>
    </row>
    <row r="61" spans="1:19" x14ac:dyDescent="0.3">
      <c r="A61" s="84"/>
      <c r="B61" s="7" t="s">
        <v>1</v>
      </c>
      <c r="C61" s="10">
        <v>-0.36</v>
      </c>
      <c r="D61" s="34">
        <f t="shared" si="9"/>
        <v>-0.26833333333333331</v>
      </c>
      <c r="E61" s="17">
        <f t="shared" si="16"/>
        <v>5.6666666666666698E-2</v>
      </c>
      <c r="F61" s="18">
        <f t="shared" si="16"/>
        <v>7.3333333333333306E-2</v>
      </c>
      <c r="G61" s="15">
        <f t="shared" si="10"/>
        <v>0.25666666666666671</v>
      </c>
      <c r="H61" s="16">
        <f t="shared" si="11"/>
        <v>0.28999999999999998</v>
      </c>
      <c r="I61" s="57">
        <f t="shared" si="12"/>
        <v>0.47333333333333338</v>
      </c>
      <c r="J61" s="61">
        <f t="shared" si="13"/>
        <v>0.53999999999999992</v>
      </c>
      <c r="K61" s="48">
        <f t="shared" si="14"/>
        <v>0.69</v>
      </c>
      <c r="L61" s="53">
        <f t="shared" si="15"/>
        <v>0.83166666666666655</v>
      </c>
      <c r="M61" s="17">
        <f t="shared" si="14"/>
        <v>0.90666666666666673</v>
      </c>
      <c r="N61" s="18">
        <f t="shared" si="15"/>
        <v>1.1566666666666665</v>
      </c>
      <c r="O61" s="57">
        <f t="shared" si="14"/>
        <v>1.1316666666666666</v>
      </c>
      <c r="P61" s="61">
        <f t="shared" si="15"/>
        <v>1.5566666666666666</v>
      </c>
      <c r="Q61" s="48">
        <f t="shared" si="14"/>
        <v>1.3566666666666667</v>
      </c>
      <c r="R61" s="72">
        <f t="shared" si="15"/>
        <v>2.0316666666666667</v>
      </c>
      <c r="S61" s="4"/>
    </row>
    <row r="62" spans="1:19" x14ac:dyDescent="0.3">
      <c r="A62" s="85"/>
      <c r="B62" s="8" t="s">
        <v>0</v>
      </c>
      <c r="C62" s="19">
        <v>-1.82</v>
      </c>
      <c r="D62" s="35">
        <f t="shared" si="9"/>
        <v>-1.7283333333333335</v>
      </c>
      <c r="E62" s="22">
        <f t="shared" si="16"/>
        <v>-1.4033333333333335</v>
      </c>
      <c r="F62" s="23">
        <f t="shared" si="16"/>
        <v>-1.3866666666666669</v>
      </c>
      <c r="G62" s="20">
        <f t="shared" si="10"/>
        <v>-1.2033333333333336</v>
      </c>
      <c r="H62" s="21">
        <f t="shared" si="11"/>
        <v>-1.1700000000000004</v>
      </c>
      <c r="I62" s="58">
        <f t="shared" si="12"/>
        <v>-0.9866666666666668</v>
      </c>
      <c r="J62" s="62">
        <f t="shared" si="13"/>
        <v>-0.92000000000000037</v>
      </c>
      <c r="K62" s="49">
        <f t="shared" si="14"/>
        <v>-0.77000000000000024</v>
      </c>
      <c r="L62" s="54">
        <f t="shared" si="15"/>
        <v>-0.62833333333333363</v>
      </c>
      <c r="M62" s="22">
        <f t="shared" si="14"/>
        <v>-0.55333333333333357</v>
      </c>
      <c r="N62" s="23">
        <f t="shared" si="15"/>
        <v>-0.30333333333333368</v>
      </c>
      <c r="O62" s="58">
        <f t="shared" si="14"/>
        <v>-0.32833333333333359</v>
      </c>
      <c r="P62" s="62">
        <f t="shared" si="15"/>
        <v>9.6666666666666456E-2</v>
      </c>
      <c r="Q62" s="49">
        <f t="shared" si="14"/>
        <v>-0.1033333333333335</v>
      </c>
      <c r="R62" s="73">
        <f t="shared" si="15"/>
        <v>0.57166666666666632</v>
      </c>
      <c r="S62" s="4"/>
    </row>
    <row r="63" spans="1:19" s="3" customFormat="1" x14ac:dyDescent="0.3">
      <c r="A63" s="83" t="s">
        <v>23</v>
      </c>
      <c r="B63" s="6" t="s">
        <v>2</v>
      </c>
      <c r="C63" s="9">
        <v>0.95</v>
      </c>
      <c r="D63" s="33">
        <f t="shared" si="9"/>
        <v>1.0416666666666665</v>
      </c>
      <c r="E63" s="13">
        <f t="shared" si="16"/>
        <v>1.3666666666666665</v>
      </c>
      <c r="F63" s="14">
        <f t="shared" si="16"/>
        <v>1.3833333333333331</v>
      </c>
      <c r="G63" s="11">
        <f t="shared" si="10"/>
        <v>1.5666666666666664</v>
      </c>
      <c r="H63" s="12">
        <f t="shared" si="11"/>
        <v>1.5999999999999996</v>
      </c>
      <c r="I63" s="56">
        <f t="shared" si="12"/>
        <v>1.7833333333333332</v>
      </c>
      <c r="J63" s="60">
        <f t="shared" si="13"/>
        <v>1.8499999999999996</v>
      </c>
      <c r="K63" s="47">
        <f t="shared" si="14"/>
        <v>1.9999999999999998</v>
      </c>
      <c r="L63" s="52">
        <f t="shared" si="15"/>
        <v>2.1416666666666666</v>
      </c>
      <c r="M63" s="13">
        <f t="shared" si="14"/>
        <v>2.2166666666666663</v>
      </c>
      <c r="N63" s="14">
        <f t="shared" si="15"/>
        <v>2.4666666666666663</v>
      </c>
      <c r="O63" s="56">
        <f t="shared" si="14"/>
        <v>2.4416666666666664</v>
      </c>
      <c r="P63" s="60">
        <f t="shared" si="15"/>
        <v>2.8666666666666663</v>
      </c>
      <c r="Q63" s="47">
        <f t="shared" si="14"/>
        <v>2.6666666666666665</v>
      </c>
      <c r="R63" s="71">
        <f t="shared" si="15"/>
        <v>3.3416666666666663</v>
      </c>
    </row>
    <row r="64" spans="1:19" x14ac:dyDescent="0.3">
      <c r="A64" s="84"/>
      <c r="B64" s="7" t="s">
        <v>1</v>
      </c>
      <c r="C64" s="10">
        <v>-0.32</v>
      </c>
      <c r="D64" s="34">
        <f t="shared" si="9"/>
        <v>-0.22833333333333333</v>
      </c>
      <c r="E64" s="17">
        <f t="shared" si="16"/>
        <v>9.6666666666666679E-2</v>
      </c>
      <c r="F64" s="18">
        <f t="shared" si="16"/>
        <v>0.11333333333333329</v>
      </c>
      <c r="G64" s="15">
        <f t="shared" si="10"/>
        <v>0.29666666666666663</v>
      </c>
      <c r="H64" s="16">
        <f t="shared" si="11"/>
        <v>0.32999999999999996</v>
      </c>
      <c r="I64" s="57">
        <f t="shared" si="12"/>
        <v>0.51333333333333342</v>
      </c>
      <c r="J64" s="61">
        <f t="shared" si="13"/>
        <v>0.57999999999999985</v>
      </c>
      <c r="K64" s="48">
        <f t="shared" si="14"/>
        <v>0.73</v>
      </c>
      <c r="L64" s="53">
        <f t="shared" si="15"/>
        <v>0.87166666666666659</v>
      </c>
      <c r="M64" s="17">
        <f t="shared" si="14"/>
        <v>0.94666666666666666</v>
      </c>
      <c r="N64" s="18">
        <f t="shared" si="15"/>
        <v>1.1966666666666665</v>
      </c>
      <c r="O64" s="57">
        <f t="shared" si="14"/>
        <v>1.1716666666666666</v>
      </c>
      <c r="P64" s="61">
        <f t="shared" si="15"/>
        <v>1.5966666666666667</v>
      </c>
      <c r="Q64" s="48">
        <f t="shared" si="14"/>
        <v>1.3966666666666667</v>
      </c>
      <c r="R64" s="72">
        <f t="shared" si="15"/>
        <v>2.0716666666666663</v>
      </c>
    </row>
    <row r="65" spans="1:18" x14ac:dyDescent="0.3">
      <c r="A65" s="85"/>
      <c r="B65" s="8" t="s">
        <v>0</v>
      </c>
      <c r="C65" s="19">
        <v>-1.79</v>
      </c>
      <c r="D65" s="35">
        <f t="shared" si="9"/>
        <v>-1.6983333333333333</v>
      </c>
      <c r="E65" s="22">
        <f t="shared" si="16"/>
        <v>-1.3733333333333333</v>
      </c>
      <c r="F65" s="23">
        <f t="shared" si="16"/>
        <v>-1.3566666666666667</v>
      </c>
      <c r="G65" s="20">
        <f t="shared" si="10"/>
        <v>-1.1733333333333333</v>
      </c>
      <c r="H65" s="21">
        <f t="shared" si="11"/>
        <v>-1.1400000000000001</v>
      </c>
      <c r="I65" s="58">
        <f t="shared" si="12"/>
        <v>-0.95666666666666655</v>
      </c>
      <c r="J65" s="62">
        <f t="shared" si="13"/>
        <v>-0.89000000000000012</v>
      </c>
      <c r="K65" s="49">
        <f t="shared" si="14"/>
        <v>-0.74</v>
      </c>
      <c r="L65" s="54">
        <f t="shared" si="15"/>
        <v>-0.59833333333333338</v>
      </c>
      <c r="M65" s="22">
        <f t="shared" si="14"/>
        <v>-0.52333333333333332</v>
      </c>
      <c r="N65" s="23">
        <f t="shared" si="15"/>
        <v>-0.27333333333333343</v>
      </c>
      <c r="O65" s="58">
        <f t="shared" si="14"/>
        <v>-0.29833333333333334</v>
      </c>
      <c r="P65" s="62">
        <f t="shared" si="15"/>
        <v>0.12666666666666671</v>
      </c>
      <c r="Q65" s="49">
        <f t="shared" si="14"/>
        <v>-7.333333333333325E-2</v>
      </c>
      <c r="R65" s="73">
        <f t="shared" si="15"/>
        <v>0.60166666666666657</v>
      </c>
    </row>
    <row r="66" spans="1:18" s="3" customFormat="1" x14ac:dyDescent="0.3">
      <c r="A66" s="83" t="s">
        <v>24</v>
      </c>
      <c r="B66" s="6" t="s">
        <v>2</v>
      </c>
      <c r="C66" s="9">
        <v>1.54</v>
      </c>
      <c r="D66" s="33">
        <f t="shared" si="9"/>
        <v>1.6316666666666668</v>
      </c>
      <c r="E66" s="13">
        <f t="shared" si="16"/>
        <v>1.9566666666666668</v>
      </c>
      <c r="F66" s="14">
        <f t="shared" si="16"/>
        <v>1.9733333333333334</v>
      </c>
      <c r="G66" s="11">
        <f t="shared" si="10"/>
        <v>2.1566666666666667</v>
      </c>
      <c r="H66" s="12">
        <f t="shared" si="11"/>
        <v>2.19</v>
      </c>
      <c r="I66" s="56">
        <f t="shared" si="12"/>
        <v>2.3733333333333335</v>
      </c>
      <c r="J66" s="60">
        <f t="shared" si="13"/>
        <v>2.44</v>
      </c>
      <c r="K66" s="47">
        <f t="shared" si="14"/>
        <v>2.59</v>
      </c>
      <c r="L66" s="52">
        <f t="shared" si="15"/>
        <v>2.7316666666666665</v>
      </c>
      <c r="M66" s="13">
        <f t="shared" si="14"/>
        <v>2.8066666666666666</v>
      </c>
      <c r="N66" s="14">
        <f t="shared" si="15"/>
        <v>3.0566666666666666</v>
      </c>
      <c r="O66" s="56">
        <f t="shared" si="14"/>
        <v>3.0316666666666667</v>
      </c>
      <c r="P66" s="60">
        <f t="shared" si="15"/>
        <v>3.456666666666667</v>
      </c>
      <c r="Q66" s="47">
        <f t="shared" si="14"/>
        <v>3.2566666666666668</v>
      </c>
      <c r="R66" s="71">
        <f t="shared" si="15"/>
        <v>3.9316666666666666</v>
      </c>
    </row>
    <row r="67" spans="1:18" x14ac:dyDescent="0.3">
      <c r="A67" s="84"/>
      <c r="B67" s="7" t="s">
        <v>1</v>
      </c>
      <c r="C67" s="10">
        <v>-0.22</v>
      </c>
      <c r="D67" s="34">
        <f t="shared" si="9"/>
        <v>-0.12833333333333333</v>
      </c>
      <c r="E67" s="17">
        <f t="shared" si="16"/>
        <v>0.19666666666666668</v>
      </c>
      <c r="F67" s="18">
        <f t="shared" si="16"/>
        <v>0.21333333333333329</v>
      </c>
      <c r="G67" s="15">
        <f t="shared" si="10"/>
        <v>0.39666666666666667</v>
      </c>
      <c r="H67" s="16">
        <f t="shared" si="11"/>
        <v>0.42999999999999994</v>
      </c>
      <c r="I67" s="57">
        <f t="shared" si="12"/>
        <v>0.6133333333333334</v>
      </c>
      <c r="J67" s="61">
        <f t="shared" si="13"/>
        <v>0.67999999999999994</v>
      </c>
      <c r="K67" s="48">
        <f t="shared" si="14"/>
        <v>0.83</v>
      </c>
      <c r="L67" s="53">
        <f t="shared" si="15"/>
        <v>0.97166666666666657</v>
      </c>
      <c r="M67" s="17">
        <f t="shared" si="14"/>
        <v>1.0466666666666666</v>
      </c>
      <c r="N67" s="18">
        <f t="shared" si="15"/>
        <v>1.2966666666666666</v>
      </c>
      <c r="O67" s="57">
        <f t="shared" si="14"/>
        <v>1.2716666666666667</v>
      </c>
      <c r="P67" s="61">
        <f t="shared" si="15"/>
        <v>1.6966666666666668</v>
      </c>
      <c r="Q67" s="48">
        <f t="shared" si="14"/>
        <v>1.4966666666666668</v>
      </c>
      <c r="R67" s="72">
        <f t="shared" si="15"/>
        <v>2.1716666666666664</v>
      </c>
    </row>
    <row r="68" spans="1:18" x14ac:dyDescent="0.3">
      <c r="A68" s="85"/>
      <c r="B68" s="8" t="s">
        <v>0</v>
      </c>
      <c r="C68" s="19">
        <v>-2.2599999999999998</v>
      </c>
      <c r="D68" s="35">
        <f t="shared" si="9"/>
        <v>-2.168333333333333</v>
      </c>
      <c r="E68" s="22">
        <f t="shared" si="16"/>
        <v>-1.843333333333333</v>
      </c>
      <c r="F68" s="23">
        <f t="shared" si="16"/>
        <v>-1.8266666666666664</v>
      </c>
      <c r="G68" s="20">
        <f t="shared" si="10"/>
        <v>-1.6433333333333331</v>
      </c>
      <c r="H68" s="21">
        <f t="shared" si="11"/>
        <v>-1.6099999999999999</v>
      </c>
      <c r="I68" s="58">
        <f t="shared" si="12"/>
        <v>-1.4266666666666663</v>
      </c>
      <c r="J68" s="62">
        <f t="shared" si="13"/>
        <v>-1.3599999999999999</v>
      </c>
      <c r="K68" s="49">
        <f t="shared" si="14"/>
        <v>-1.2099999999999997</v>
      </c>
      <c r="L68" s="54">
        <f t="shared" si="15"/>
        <v>-1.0683333333333331</v>
      </c>
      <c r="M68" s="22">
        <f t="shared" si="14"/>
        <v>-0.99333333333333307</v>
      </c>
      <c r="N68" s="23">
        <f t="shared" si="15"/>
        <v>-0.74333333333333318</v>
      </c>
      <c r="O68" s="58">
        <f t="shared" si="14"/>
        <v>-0.76833333333333309</v>
      </c>
      <c r="P68" s="62">
        <f t="shared" si="15"/>
        <v>-0.34333333333333305</v>
      </c>
      <c r="Q68" s="49">
        <f t="shared" si="14"/>
        <v>-0.543333333333333</v>
      </c>
      <c r="R68" s="73">
        <f t="shared" si="15"/>
        <v>0.13166666666666682</v>
      </c>
    </row>
    <row r="69" spans="1:18" s="3" customFormat="1" x14ac:dyDescent="0.3">
      <c r="A69" s="83" t="s">
        <v>25</v>
      </c>
      <c r="B69" s="6" t="s">
        <v>2</v>
      </c>
      <c r="C69" s="9">
        <v>0.85</v>
      </c>
      <c r="D69" s="33">
        <f t="shared" si="9"/>
        <v>0.94166666666666665</v>
      </c>
      <c r="E69" s="13">
        <f t="shared" si="16"/>
        <v>1.2666666666666666</v>
      </c>
      <c r="F69" s="14">
        <f t="shared" si="16"/>
        <v>1.2833333333333332</v>
      </c>
      <c r="G69" s="11">
        <f t="shared" si="10"/>
        <v>1.4666666666666666</v>
      </c>
      <c r="H69" s="12">
        <f t="shared" si="11"/>
        <v>1.5</v>
      </c>
      <c r="I69" s="56">
        <f t="shared" si="12"/>
        <v>1.6833333333333333</v>
      </c>
      <c r="J69" s="60">
        <f t="shared" si="13"/>
        <v>1.7499999999999998</v>
      </c>
      <c r="K69" s="47">
        <f t="shared" si="14"/>
        <v>1.9</v>
      </c>
      <c r="L69" s="52">
        <f t="shared" si="15"/>
        <v>2.0416666666666665</v>
      </c>
      <c r="M69" s="13">
        <f t="shared" si="14"/>
        <v>2.1166666666666667</v>
      </c>
      <c r="N69" s="14">
        <f t="shared" si="15"/>
        <v>2.3666666666666663</v>
      </c>
      <c r="O69" s="56">
        <f t="shared" si="14"/>
        <v>2.3416666666666668</v>
      </c>
      <c r="P69" s="60">
        <f t="shared" si="15"/>
        <v>2.7666666666666666</v>
      </c>
      <c r="Q69" s="47">
        <f t="shared" si="14"/>
        <v>2.5666666666666664</v>
      </c>
      <c r="R69" s="71">
        <f t="shared" si="15"/>
        <v>3.2416666666666663</v>
      </c>
    </row>
    <row r="70" spans="1:18" x14ac:dyDescent="0.3">
      <c r="A70" s="84"/>
      <c r="B70" s="7" t="s">
        <v>1</v>
      </c>
      <c r="C70" s="10">
        <v>0.15</v>
      </c>
      <c r="D70" s="34">
        <f t="shared" si="9"/>
        <v>0.24166666666666667</v>
      </c>
      <c r="E70" s="17">
        <f t="shared" si="16"/>
        <v>0.56666666666666665</v>
      </c>
      <c r="F70" s="18">
        <f t="shared" si="16"/>
        <v>0.58333333333333326</v>
      </c>
      <c r="G70" s="15">
        <f t="shared" si="10"/>
        <v>0.76666666666666661</v>
      </c>
      <c r="H70" s="16">
        <f t="shared" si="11"/>
        <v>0.79999999999999993</v>
      </c>
      <c r="I70" s="57">
        <f t="shared" si="12"/>
        <v>0.98333333333333339</v>
      </c>
      <c r="J70" s="61">
        <f t="shared" si="13"/>
        <v>1.0499999999999998</v>
      </c>
      <c r="K70" s="48">
        <f t="shared" si="14"/>
        <v>1.2</v>
      </c>
      <c r="L70" s="53">
        <f t="shared" si="15"/>
        <v>1.3416666666666666</v>
      </c>
      <c r="M70" s="17">
        <f t="shared" si="14"/>
        <v>1.4166666666666665</v>
      </c>
      <c r="N70" s="18">
        <f t="shared" si="15"/>
        <v>1.6666666666666665</v>
      </c>
      <c r="O70" s="57">
        <f t="shared" si="14"/>
        <v>1.6416666666666666</v>
      </c>
      <c r="P70" s="61">
        <f t="shared" si="15"/>
        <v>2.0666666666666664</v>
      </c>
      <c r="Q70" s="48">
        <f t="shared" si="14"/>
        <v>1.8666666666666667</v>
      </c>
      <c r="R70" s="72">
        <f t="shared" si="15"/>
        <v>2.5416666666666665</v>
      </c>
    </row>
    <row r="71" spans="1:18" x14ac:dyDescent="0.3">
      <c r="A71" s="85"/>
      <c r="B71" s="7" t="s">
        <v>0</v>
      </c>
      <c r="C71" s="10">
        <v>-0.76</v>
      </c>
      <c r="D71" s="34">
        <f t="shared" si="9"/>
        <v>-0.66833333333333333</v>
      </c>
      <c r="E71" s="17">
        <f t="shared" si="16"/>
        <v>-0.34333333333333332</v>
      </c>
      <c r="F71" s="18">
        <f t="shared" si="16"/>
        <v>-0.32666666666666672</v>
      </c>
      <c r="G71" s="15">
        <f t="shared" si="10"/>
        <v>-0.14333333333333334</v>
      </c>
      <c r="H71" s="16">
        <f t="shared" si="11"/>
        <v>-0.11000000000000004</v>
      </c>
      <c r="I71" s="57">
        <f t="shared" si="12"/>
        <v>7.3333333333333361E-2</v>
      </c>
      <c r="J71" s="61">
        <f t="shared" si="13"/>
        <v>0.1399999999999999</v>
      </c>
      <c r="K71" s="48">
        <f t="shared" si="14"/>
        <v>0.28999999999999998</v>
      </c>
      <c r="L71" s="53">
        <f t="shared" si="15"/>
        <v>0.43166666666666659</v>
      </c>
      <c r="M71" s="17">
        <f t="shared" si="14"/>
        <v>0.5066666666666666</v>
      </c>
      <c r="N71" s="18">
        <f t="shared" si="15"/>
        <v>0.7566666666666666</v>
      </c>
      <c r="O71" s="57">
        <f t="shared" si="14"/>
        <v>0.73166666666666669</v>
      </c>
      <c r="P71" s="61">
        <f t="shared" si="15"/>
        <v>1.1566666666666667</v>
      </c>
      <c r="Q71" s="48">
        <f t="shared" si="14"/>
        <v>0.95666666666666678</v>
      </c>
      <c r="R71" s="72">
        <f t="shared" si="15"/>
        <v>1.6316666666666666</v>
      </c>
    </row>
    <row r="72" spans="1:18" s="3" customFormat="1" x14ac:dyDescent="0.3">
      <c r="A72" s="83" t="s">
        <v>26</v>
      </c>
      <c r="B72" s="6" t="s">
        <v>2</v>
      </c>
      <c r="C72" s="9">
        <v>0.78</v>
      </c>
      <c r="D72" s="33">
        <f t="shared" si="9"/>
        <v>0.8716666666666667</v>
      </c>
      <c r="E72" s="13">
        <f t="shared" ref="E72:F80" si="17">$D72+(E$81/12)</f>
        <v>1.1966666666666668</v>
      </c>
      <c r="F72" s="14">
        <f t="shared" si="17"/>
        <v>1.2133333333333334</v>
      </c>
      <c r="G72" s="11">
        <f t="shared" si="10"/>
        <v>1.3966666666666667</v>
      </c>
      <c r="H72" s="12">
        <f t="shared" si="11"/>
        <v>1.4300000000000002</v>
      </c>
      <c r="I72" s="56">
        <f t="shared" si="12"/>
        <v>1.6133333333333335</v>
      </c>
      <c r="J72" s="60">
        <f t="shared" si="13"/>
        <v>1.68</v>
      </c>
      <c r="K72" s="47">
        <f t="shared" si="14"/>
        <v>1.83</v>
      </c>
      <c r="L72" s="52">
        <f t="shared" si="15"/>
        <v>1.9716666666666667</v>
      </c>
      <c r="M72" s="13">
        <f t="shared" si="14"/>
        <v>2.0466666666666669</v>
      </c>
      <c r="N72" s="14">
        <f t="shared" si="15"/>
        <v>2.2966666666666669</v>
      </c>
      <c r="O72" s="56">
        <f t="shared" si="14"/>
        <v>2.2716666666666665</v>
      </c>
      <c r="P72" s="60">
        <f t="shared" si="15"/>
        <v>2.6966666666666668</v>
      </c>
      <c r="Q72" s="47">
        <f t="shared" si="14"/>
        <v>2.496666666666667</v>
      </c>
      <c r="R72" s="71">
        <f t="shared" si="15"/>
        <v>3.1716666666666669</v>
      </c>
    </row>
    <row r="73" spans="1:18" x14ac:dyDescent="0.3">
      <c r="A73" s="84"/>
      <c r="B73" s="7" t="s">
        <v>1</v>
      </c>
      <c r="C73" s="10">
        <v>0.11</v>
      </c>
      <c r="D73" s="34">
        <f t="shared" si="9"/>
        <v>0.20166666666666666</v>
      </c>
      <c r="E73" s="17">
        <f t="shared" si="17"/>
        <v>0.52666666666666662</v>
      </c>
      <c r="F73" s="18">
        <f t="shared" si="17"/>
        <v>0.54333333333333322</v>
      </c>
      <c r="G73" s="15">
        <f t="shared" si="10"/>
        <v>0.72666666666666657</v>
      </c>
      <c r="H73" s="16">
        <f t="shared" si="11"/>
        <v>0.7599999999999999</v>
      </c>
      <c r="I73" s="57">
        <f t="shared" si="12"/>
        <v>0.94333333333333336</v>
      </c>
      <c r="J73" s="61">
        <f t="shared" si="13"/>
        <v>1.0099999999999998</v>
      </c>
      <c r="K73" s="48">
        <f t="shared" si="14"/>
        <v>1.1599999999999999</v>
      </c>
      <c r="L73" s="53">
        <f t="shared" si="15"/>
        <v>1.3016666666666665</v>
      </c>
      <c r="M73" s="17">
        <f t="shared" si="14"/>
        <v>1.3766666666666665</v>
      </c>
      <c r="N73" s="18">
        <f t="shared" si="15"/>
        <v>1.6266666666666665</v>
      </c>
      <c r="O73" s="57">
        <f t="shared" si="14"/>
        <v>1.6016666666666666</v>
      </c>
      <c r="P73" s="61">
        <f t="shared" si="15"/>
        <v>2.0266666666666664</v>
      </c>
      <c r="Q73" s="48">
        <f t="shared" si="14"/>
        <v>1.8266666666666667</v>
      </c>
      <c r="R73" s="72">
        <f t="shared" si="15"/>
        <v>2.5016666666666665</v>
      </c>
    </row>
    <row r="74" spans="1:18" x14ac:dyDescent="0.3">
      <c r="A74" s="85"/>
      <c r="B74" s="8" t="s">
        <v>0</v>
      </c>
      <c r="C74" s="19">
        <v>-0.56000000000000005</v>
      </c>
      <c r="D74" s="35">
        <f t="shared" si="9"/>
        <v>-0.46833333333333338</v>
      </c>
      <c r="E74" s="22">
        <f t="shared" si="17"/>
        <v>-0.14333333333333337</v>
      </c>
      <c r="F74" s="23">
        <f t="shared" si="17"/>
        <v>-0.12666666666666676</v>
      </c>
      <c r="G74" s="20">
        <f t="shared" si="10"/>
        <v>5.6666666666666615E-2</v>
      </c>
      <c r="H74" s="21">
        <f t="shared" si="11"/>
        <v>8.9999999999999913E-2</v>
      </c>
      <c r="I74" s="58">
        <f t="shared" si="12"/>
        <v>0.27333333333333332</v>
      </c>
      <c r="J74" s="62">
        <f t="shared" si="13"/>
        <v>0.33999999999999986</v>
      </c>
      <c r="K74" s="49">
        <f t="shared" si="14"/>
        <v>0.48999999999999994</v>
      </c>
      <c r="L74" s="54">
        <f t="shared" si="15"/>
        <v>0.6316666666666666</v>
      </c>
      <c r="M74" s="22">
        <f t="shared" si="14"/>
        <v>0.70666666666666655</v>
      </c>
      <c r="N74" s="23">
        <f t="shared" si="15"/>
        <v>0.95666666666666655</v>
      </c>
      <c r="O74" s="58">
        <f t="shared" si="14"/>
        <v>0.93166666666666664</v>
      </c>
      <c r="P74" s="62">
        <f t="shared" si="15"/>
        <v>1.3566666666666667</v>
      </c>
      <c r="Q74" s="49">
        <f t="shared" si="14"/>
        <v>1.1566666666666667</v>
      </c>
      <c r="R74" s="73">
        <f t="shared" si="15"/>
        <v>1.8316666666666666</v>
      </c>
    </row>
    <row r="75" spans="1:18" s="3" customFormat="1" x14ac:dyDescent="0.3">
      <c r="A75" s="83" t="s">
        <v>27</v>
      </c>
      <c r="B75" s="6" t="s">
        <v>2</v>
      </c>
      <c r="C75" s="9">
        <v>0.86</v>
      </c>
      <c r="D75" s="33">
        <f t="shared" si="9"/>
        <v>0.95166666666666666</v>
      </c>
      <c r="E75" s="13">
        <f t="shared" si="17"/>
        <v>1.2766666666666666</v>
      </c>
      <c r="F75" s="14">
        <f t="shared" si="17"/>
        <v>1.2933333333333332</v>
      </c>
      <c r="G75" s="11">
        <f t="shared" si="10"/>
        <v>1.4766666666666666</v>
      </c>
      <c r="H75" s="12">
        <f t="shared" si="11"/>
        <v>1.5099999999999998</v>
      </c>
      <c r="I75" s="56">
        <f t="shared" si="12"/>
        <v>1.6933333333333334</v>
      </c>
      <c r="J75" s="60">
        <f t="shared" si="13"/>
        <v>1.7599999999999998</v>
      </c>
      <c r="K75" s="47">
        <f t="shared" si="14"/>
        <v>1.91</v>
      </c>
      <c r="L75" s="52">
        <f t="shared" si="15"/>
        <v>2.0516666666666667</v>
      </c>
      <c r="M75" s="13">
        <f t="shared" si="14"/>
        <v>2.1266666666666665</v>
      </c>
      <c r="N75" s="14">
        <f t="shared" si="15"/>
        <v>2.3766666666666665</v>
      </c>
      <c r="O75" s="56">
        <f t="shared" si="14"/>
        <v>2.3516666666666666</v>
      </c>
      <c r="P75" s="60">
        <f t="shared" si="15"/>
        <v>2.7766666666666664</v>
      </c>
      <c r="Q75" s="47">
        <f t="shared" si="14"/>
        <v>2.5766666666666667</v>
      </c>
      <c r="R75" s="71">
        <f t="shared" si="15"/>
        <v>3.2516666666666665</v>
      </c>
    </row>
    <row r="76" spans="1:18" x14ac:dyDescent="0.3">
      <c r="A76" s="84"/>
      <c r="B76" s="7" t="s">
        <v>1</v>
      </c>
      <c r="C76" s="10">
        <v>0.13</v>
      </c>
      <c r="D76" s="34">
        <f t="shared" ref="D76:D80" si="18">$C76+(-C$81/12)</f>
        <v>0.22166666666666668</v>
      </c>
      <c r="E76" s="17">
        <f t="shared" si="17"/>
        <v>0.54666666666666663</v>
      </c>
      <c r="F76" s="18">
        <f t="shared" si="17"/>
        <v>0.56333333333333324</v>
      </c>
      <c r="G76" s="15">
        <f t="shared" si="10"/>
        <v>0.74666666666666659</v>
      </c>
      <c r="H76" s="16">
        <f t="shared" si="11"/>
        <v>0.77999999999999992</v>
      </c>
      <c r="I76" s="57">
        <f t="shared" si="12"/>
        <v>0.96333333333333337</v>
      </c>
      <c r="J76" s="61">
        <f t="shared" si="13"/>
        <v>1.0299999999999998</v>
      </c>
      <c r="K76" s="48">
        <f t="shared" si="14"/>
        <v>1.18</v>
      </c>
      <c r="L76" s="53">
        <f t="shared" si="15"/>
        <v>1.3216666666666665</v>
      </c>
      <c r="M76" s="17">
        <f t="shared" si="14"/>
        <v>1.3966666666666665</v>
      </c>
      <c r="N76" s="18">
        <f t="shared" si="15"/>
        <v>1.6466666666666665</v>
      </c>
      <c r="O76" s="57">
        <f t="shared" si="14"/>
        <v>1.6216666666666666</v>
      </c>
      <c r="P76" s="61">
        <f t="shared" si="15"/>
        <v>2.0466666666666669</v>
      </c>
      <c r="Q76" s="48">
        <f t="shared" si="14"/>
        <v>1.8466666666666667</v>
      </c>
      <c r="R76" s="72">
        <f t="shared" si="15"/>
        <v>2.5216666666666665</v>
      </c>
    </row>
    <row r="77" spans="1:18" x14ac:dyDescent="0.3">
      <c r="A77" s="85"/>
      <c r="B77" s="8" t="s">
        <v>0</v>
      </c>
      <c r="C77" s="19">
        <v>-0.54</v>
      </c>
      <c r="D77" s="35">
        <f t="shared" si="18"/>
        <v>-0.44833333333333336</v>
      </c>
      <c r="E77" s="22">
        <f t="shared" si="17"/>
        <v>-0.12333333333333335</v>
      </c>
      <c r="F77" s="23">
        <f t="shared" si="17"/>
        <v>-0.10666666666666674</v>
      </c>
      <c r="G77" s="20">
        <f t="shared" si="10"/>
        <v>7.6666666666666633E-2</v>
      </c>
      <c r="H77" s="21">
        <f t="shared" si="11"/>
        <v>0.10999999999999993</v>
      </c>
      <c r="I77" s="58">
        <f t="shared" si="12"/>
        <v>0.29333333333333333</v>
      </c>
      <c r="J77" s="62">
        <f t="shared" si="13"/>
        <v>0.35999999999999988</v>
      </c>
      <c r="K77" s="49">
        <f t="shared" si="14"/>
        <v>0.51</v>
      </c>
      <c r="L77" s="54">
        <f t="shared" si="15"/>
        <v>0.65166666666666662</v>
      </c>
      <c r="M77" s="22">
        <f t="shared" si="14"/>
        <v>0.72666666666666657</v>
      </c>
      <c r="N77" s="23">
        <f t="shared" si="15"/>
        <v>0.97666666666666657</v>
      </c>
      <c r="O77" s="58">
        <f t="shared" si="14"/>
        <v>0.95166666666666666</v>
      </c>
      <c r="P77" s="62">
        <f t="shared" si="15"/>
        <v>1.3766666666666667</v>
      </c>
      <c r="Q77" s="49">
        <f t="shared" si="14"/>
        <v>1.1766666666666667</v>
      </c>
      <c r="R77" s="73">
        <f t="shared" si="15"/>
        <v>1.8516666666666666</v>
      </c>
    </row>
    <row r="78" spans="1:18" s="3" customFormat="1" x14ac:dyDescent="0.3">
      <c r="A78" s="83" t="s">
        <v>28</v>
      </c>
      <c r="B78" s="6" t="s">
        <v>2</v>
      </c>
      <c r="C78" s="9">
        <v>0.94</v>
      </c>
      <c r="D78" s="33">
        <f t="shared" si="18"/>
        <v>1.0316666666666667</v>
      </c>
      <c r="E78" s="13">
        <f t="shared" si="17"/>
        <v>1.3566666666666667</v>
      </c>
      <c r="F78" s="14">
        <f t="shared" si="17"/>
        <v>1.3733333333333333</v>
      </c>
      <c r="G78" s="11">
        <f t="shared" si="10"/>
        <v>1.5566666666666666</v>
      </c>
      <c r="H78" s="12">
        <f t="shared" si="11"/>
        <v>1.5899999999999999</v>
      </c>
      <c r="I78" s="56">
        <f t="shared" si="12"/>
        <v>1.7733333333333334</v>
      </c>
      <c r="J78" s="60">
        <f t="shared" si="13"/>
        <v>1.8399999999999999</v>
      </c>
      <c r="K78" s="47">
        <f t="shared" si="14"/>
        <v>1.99</v>
      </c>
      <c r="L78" s="52">
        <f t="shared" si="15"/>
        <v>2.1316666666666668</v>
      </c>
      <c r="M78" s="13">
        <f t="shared" si="14"/>
        <v>2.2066666666666666</v>
      </c>
      <c r="N78" s="14">
        <f t="shared" si="15"/>
        <v>2.4566666666666666</v>
      </c>
      <c r="O78" s="56">
        <f t="shared" si="14"/>
        <v>2.4316666666666666</v>
      </c>
      <c r="P78" s="60">
        <f t="shared" si="15"/>
        <v>2.8566666666666665</v>
      </c>
      <c r="Q78" s="47">
        <f t="shared" si="14"/>
        <v>2.6566666666666667</v>
      </c>
      <c r="R78" s="71">
        <f t="shared" si="15"/>
        <v>3.3316666666666666</v>
      </c>
    </row>
    <row r="79" spans="1:18" x14ac:dyDescent="0.3">
      <c r="A79" s="84"/>
      <c r="B79" s="7" t="s">
        <v>1</v>
      </c>
      <c r="C79" s="10">
        <v>0.3</v>
      </c>
      <c r="D79" s="34">
        <f t="shared" si="18"/>
        <v>0.39166666666666666</v>
      </c>
      <c r="E79" s="17">
        <f t="shared" si="17"/>
        <v>0.71666666666666667</v>
      </c>
      <c r="F79" s="18">
        <f t="shared" si="17"/>
        <v>0.73333333333333328</v>
      </c>
      <c r="G79" s="15">
        <f t="shared" si="10"/>
        <v>0.91666666666666663</v>
      </c>
      <c r="H79" s="16">
        <f t="shared" si="11"/>
        <v>0.95</v>
      </c>
      <c r="I79" s="57">
        <f t="shared" si="12"/>
        <v>1.1333333333333333</v>
      </c>
      <c r="J79" s="61">
        <f t="shared" si="13"/>
        <v>1.2</v>
      </c>
      <c r="K79" s="48">
        <f t="shared" si="14"/>
        <v>1.35</v>
      </c>
      <c r="L79" s="53">
        <f t="shared" si="15"/>
        <v>1.4916666666666667</v>
      </c>
      <c r="M79" s="17">
        <f t="shared" si="14"/>
        <v>1.5666666666666667</v>
      </c>
      <c r="N79" s="18">
        <f t="shared" si="15"/>
        <v>1.8166666666666664</v>
      </c>
      <c r="O79" s="57">
        <f t="shared" si="14"/>
        <v>1.7916666666666665</v>
      </c>
      <c r="P79" s="61">
        <f t="shared" si="15"/>
        <v>2.2166666666666668</v>
      </c>
      <c r="Q79" s="48">
        <f t="shared" si="14"/>
        <v>2.0166666666666666</v>
      </c>
      <c r="R79" s="72">
        <f t="shared" si="15"/>
        <v>2.6916666666666664</v>
      </c>
    </row>
    <row r="80" spans="1:18" ht="19.5" thickBot="1" x14ac:dyDescent="0.35">
      <c r="A80" s="86"/>
      <c r="B80" s="8" t="s">
        <v>0</v>
      </c>
      <c r="C80" s="19">
        <v>-0.32</v>
      </c>
      <c r="D80" s="35">
        <f t="shared" si="18"/>
        <v>-0.22833333333333333</v>
      </c>
      <c r="E80" s="22">
        <f t="shared" si="17"/>
        <v>9.6666666666666679E-2</v>
      </c>
      <c r="F80" s="23">
        <f t="shared" si="17"/>
        <v>0.11333333333333329</v>
      </c>
      <c r="G80" s="20">
        <f t="shared" si="10"/>
        <v>0.29666666666666663</v>
      </c>
      <c r="H80" s="21">
        <f t="shared" si="11"/>
        <v>0.32999999999999996</v>
      </c>
      <c r="I80" s="58">
        <f t="shared" si="12"/>
        <v>0.51333333333333342</v>
      </c>
      <c r="J80" s="62">
        <f t="shared" si="13"/>
        <v>0.57999999999999985</v>
      </c>
      <c r="K80" s="49">
        <f t="shared" si="14"/>
        <v>0.73</v>
      </c>
      <c r="L80" s="54">
        <f t="shared" si="15"/>
        <v>0.87166666666666659</v>
      </c>
      <c r="M80" s="22">
        <f t="shared" si="14"/>
        <v>0.94666666666666666</v>
      </c>
      <c r="N80" s="23">
        <f t="shared" si="15"/>
        <v>1.1966666666666665</v>
      </c>
      <c r="O80" s="58">
        <f t="shared" si="14"/>
        <v>1.1716666666666666</v>
      </c>
      <c r="P80" s="62">
        <f t="shared" si="15"/>
        <v>1.5966666666666667</v>
      </c>
      <c r="Q80" s="74">
        <f t="shared" si="14"/>
        <v>1.3966666666666667</v>
      </c>
      <c r="R80" s="75">
        <f t="shared" si="15"/>
        <v>2.0716666666666663</v>
      </c>
    </row>
    <row r="81" spans="1:18" ht="20.25" thickBot="1" x14ac:dyDescent="0.4">
      <c r="A81" s="91" t="s">
        <v>132</v>
      </c>
      <c r="B81" s="92"/>
      <c r="C81" s="26">
        <v>-1.1000000000000001</v>
      </c>
      <c r="D81" s="27">
        <v>0</v>
      </c>
      <c r="E81" s="67">
        <v>3.9</v>
      </c>
      <c r="F81" s="68">
        <v>4.0999999999999996</v>
      </c>
      <c r="G81" s="67">
        <v>2.4</v>
      </c>
      <c r="H81" s="68">
        <v>2.6</v>
      </c>
      <c r="I81" s="67">
        <v>5</v>
      </c>
      <c r="J81" s="68">
        <v>5.6</v>
      </c>
      <c r="K81" s="67">
        <v>7.6</v>
      </c>
      <c r="L81" s="68">
        <v>9.1</v>
      </c>
      <c r="M81" s="67">
        <v>10.199999999999999</v>
      </c>
      <c r="N81" s="68">
        <v>13</v>
      </c>
      <c r="O81" s="67">
        <v>12.9</v>
      </c>
      <c r="P81" s="68">
        <v>17.8</v>
      </c>
      <c r="Q81" s="67">
        <v>15.6</v>
      </c>
      <c r="R81" s="68">
        <v>23.5</v>
      </c>
    </row>
    <row r="82" spans="1:18" ht="18" customHeight="1" x14ac:dyDescent="0.3">
      <c r="A82" s="93"/>
      <c r="B82" s="94"/>
      <c r="C82" s="108" t="s">
        <v>94</v>
      </c>
      <c r="D82" s="109"/>
      <c r="E82" s="112" t="s">
        <v>93</v>
      </c>
      <c r="F82" s="113"/>
      <c r="G82" s="97" t="s">
        <v>119</v>
      </c>
      <c r="H82" s="98"/>
      <c r="I82" s="97" t="s">
        <v>118</v>
      </c>
      <c r="J82" s="98"/>
      <c r="K82" s="97" t="s">
        <v>117</v>
      </c>
      <c r="L82" s="98"/>
      <c r="M82" s="97" t="s">
        <v>120</v>
      </c>
      <c r="N82" s="98"/>
      <c r="O82" s="97" t="s">
        <v>121</v>
      </c>
      <c r="P82" s="98"/>
      <c r="Q82" s="97" t="s">
        <v>122</v>
      </c>
      <c r="R82" s="98"/>
    </row>
    <row r="83" spans="1:18" ht="19.5" thickBot="1" x14ac:dyDescent="0.35">
      <c r="A83" s="95"/>
      <c r="B83" s="96"/>
      <c r="C83" s="110"/>
      <c r="D83" s="111"/>
      <c r="E83" s="114"/>
      <c r="F83" s="115"/>
      <c r="G83" s="99"/>
      <c r="H83" s="100"/>
      <c r="I83" s="99"/>
      <c r="J83" s="100"/>
      <c r="K83" s="99"/>
      <c r="L83" s="100"/>
      <c r="M83" s="99"/>
      <c r="N83" s="100"/>
      <c r="O83" s="99"/>
      <c r="P83" s="100"/>
      <c r="Q83" s="99"/>
      <c r="R83" s="100"/>
    </row>
    <row r="84" spans="1:18" ht="19.5" thickBot="1" x14ac:dyDescent="0.35">
      <c r="I84" s="135" t="s">
        <v>127</v>
      </c>
      <c r="J84" s="136"/>
      <c r="K84" s="127" t="s">
        <v>128</v>
      </c>
      <c r="L84" s="128"/>
      <c r="O84" s="135" t="s">
        <v>129</v>
      </c>
      <c r="P84" s="136"/>
      <c r="Q84" s="127" t="s">
        <v>130</v>
      </c>
      <c r="R84" s="128"/>
    </row>
    <row r="85" spans="1:18" ht="18" customHeight="1" x14ac:dyDescent="0.3">
      <c r="A85" s="133" t="s">
        <v>131</v>
      </c>
      <c r="B85" s="134"/>
      <c r="I85" s="137"/>
      <c r="J85" s="138"/>
      <c r="K85" s="129"/>
      <c r="L85" s="130"/>
      <c r="O85" s="137"/>
      <c r="P85" s="138"/>
      <c r="Q85" s="129"/>
      <c r="R85" s="130"/>
    </row>
    <row r="86" spans="1:18" x14ac:dyDescent="0.3">
      <c r="A86" s="63" t="s">
        <v>114</v>
      </c>
      <c r="B86" s="64" t="s">
        <v>2</v>
      </c>
      <c r="I86" s="137"/>
      <c r="J86" s="138"/>
      <c r="K86" s="129"/>
      <c r="L86" s="130"/>
      <c r="O86" s="137"/>
      <c r="P86" s="138"/>
      <c r="Q86" s="129"/>
      <c r="R86" s="130"/>
    </row>
    <row r="87" spans="1:18" x14ac:dyDescent="0.3">
      <c r="A87" s="63" t="s">
        <v>115</v>
      </c>
      <c r="B87" s="64" t="s">
        <v>1</v>
      </c>
      <c r="I87" s="137"/>
      <c r="J87" s="138"/>
      <c r="K87" s="129"/>
      <c r="L87" s="130"/>
      <c r="O87" s="137"/>
      <c r="P87" s="138"/>
      <c r="Q87" s="129"/>
      <c r="R87" s="130"/>
    </row>
    <row r="88" spans="1:18" ht="19.5" thickBot="1" x14ac:dyDescent="0.35">
      <c r="A88" s="65" t="s">
        <v>116</v>
      </c>
      <c r="B88" s="66" t="s">
        <v>0</v>
      </c>
      <c r="I88" s="137"/>
      <c r="J88" s="138"/>
      <c r="K88" s="129"/>
      <c r="L88" s="130"/>
      <c r="O88" s="137"/>
      <c r="P88" s="138"/>
      <c r="Q88" s="129"/>
      <c r="R88" s="130"/>
    </row>
    <row r="89" spans="1:18" x14ac:dyDescent="0.3">
      <c r="I89" s="137"/>
      <c r="J89" s="138"/>
      <c r="K89" s="129"/>
      <c r="L89" s="130"/>
      <c r="O89" s="137"/>
      <c r="P89" s="138"/>
      <c r="Q89" s="129"/>
      <c r="R89" s="130"/>
    </row>
    <row r="90" spans="1:18" x14ac:dyDescent="0.3">
      <c r="I90" s="137"/>
      <c r="J90" s="138"/>
      <c r="K90" s="129"/>
      <c r="L90" s="130"/>
      <c r="O90" s="137"/>
      <c r="P90" s="138"/>
      <c r="Q90" s="129"/>
      <c r="R90" s="130"/>
    </row>
    <row r="91" spans="1:18" ht="19.5" thickBot="1" x14ac:dyDescent="0.35">
      <c r="I91" s="139"/>
      <c r="J91" s="140"/>
      <c r="K91" s="131"/>
      <c r="L91" s="132"/>
      <c r="O91" s="139"/>
      <c r="P91" s="140"/>
      <c r="Q91" s="131"/>
      <c r="R91" s="132"/>
    </row>
  </sheetData>
  <sheetProtection algorithmName="SHA-512" hashValue="9Rs5UP5iDBVVh9AmKRNINlifUZlDGA8Qjf38Ashf+lVvz7gMIuw3krY72pM1uZzoN6WSsbU7w4VWrdbPNO6g9A==" saltValue="vZOIiACho5gKwAqMlM1RlQ==" spinCount="100000" sheet="1" objects="1" scenarios="1"/>
  <mergeCells count="49">
    <mergeCell ref="Q84:R91"/>
    <mergeCell ref="A85:B85"/>
    <mergeCell ref="I84:J91"/>
    <mergeCell ref="K84:L91"/>
    <mergeCell ref="O84:P91"/>
    <mergeCell ref="M82:N83"/>
    <mergeCell ref="O10:P10"/>
    <mergeCell ref="O82:P83"/>
    <mergeCell ref="Q10:R10"/>
    <mergeCell ref="Q82:R83"/>
    <mergeCell ref="A42:A44"/>
    <mergeCell ref="A45:A47"/>
    <mergeCell ref="A12:A14"/>
    <mergeCell ref="A15:A17"/>
    <mergeCell ref="A18:A20"/>
    <mergeCell ref="A21:A23"/>
    <mergeCell ref="A24:A26"/>
    <mergeCell ref="A81:B83"/>
    <mergeCell ref="K82:L83"/>
    <mergeCell ref="K10:L10"/>
    <mergeCell ref="G10:H10"/>
    <mergeCell ref="D10:D11"/>
    <mergeCell ref="E10:F10"/>
    <mergeCell ref="I10:J10"/>
    <mergeCell ref="C82:D83"/>
    <mergeCell ref="E82:F83"/>
    <mergeCell ref="G82:H83"/>
    <mergeCell ref="I82:J83"/>
    <mergeCell ref="A9:A11"/>
    <mergeCell ref="B9:B11"/>
    <mergeCell ref="A27:A29"/>
    <mergeCell ref="A30:A32"/>
    <mergeCell ref="A48:A50"/>
    <mergeCell ref="C9:R9"/>
    <mergeCell ref="A72:A74"/>
    <mergeCell ref="A75:A77"/>
    <mergeCell ref="A78:A80"/>
    <mergeCell ref="A57:A59"/>
    <mergeCell ref="A60:A62"/>
    <mergeCell ref="A63:A65"/>
    <mergeCell ref="A66:A68"/>
    <mergeCell ref="A69:A71"/>
    <mergeCell ref="A51:A53"/>
    <mergeCell ref="A54:A56"/>
    <mergeCell ref="C10:C11"/>
    <mergeCell ref="M10:N10"/>
    <mergeCell ref="A33:A35"/>
    <mergeCell ref="A36:A38"/>
    <mergeCell ref="A39:A41"/>
  </mergeCells>
  <hyperlinks>
    <hyperlink ref="A15" r:id="rId1" xr:uid="{992536F0-CBB3-4A5B-AEF7-96B95896D1C8}"/>
    <hyperlink ref="A18" r:id="rId2" xr:uid="{B48C69DB-64DD-424C-BDBE-6884CCC6B7C9}"/>
    <hyperlink ref="A21" r:id="rId3" xr:uid="{CF65F470-FD7A-404C-92F6-3909E4CCB083}"/>
    <hyperlink ref="A24" r:id="rId4" xr:uid="{8B1C29E7-865E-4CB6-AD56-CC93B8633767}"/>
    <hyperlink ref="A27" r:id="rId5" xr:uid="{17F1C51C-F7AB-4E22-AF12-BE44938886D9}"/>
    <hyperlink ref="A30" r:id="rId6" xr:uid="{BE155AD5-B19B-4981-9E99-615A63BE50D6}"/>
    <hyperlink ref="A33" r:id="rId7" xr:uid="{F8F6D490-F0F9-48C0-9C79-96BB6B9D155B}"/>
    <hyperlink ref="A36" r:id="rId8" xr:uid="{EB3FA44F-BFE4-4B96-8687-863DC319EF70}"/>
    <hyperlink ref="A39" r:id="rId9" xr:uid="{27A25C0F-913E-46BB-976E-8AEF93B26FEA}"/>
    <hyperlink ref="A42" r:id="rId10" xr:uid="{8F958100-FC00-4D6E-9240-FE4CD1174676}"/>
    <hyperlink ref="A45" r:id="rId11" xr:uid="{F4437676-877C-4CC0-8F0A-B237CE836A34}"/>
    <hyperlink ref="A48" r:id="rId12" xr:uid="{91F18306-4ADA-4C97-A208-0DF7CBAABF2F}"/>
    <hyperlink ref="A51" r:id="rId13" xr:uid="{2CBBE8FC-C85D-4989-B4C3-9F8C95BFBD71}"/>
    <hyperlink ref="A54" r:id="rId14" xr:uid="{582D6739-334E-4F97-8150-F11AA1446156}"/>
    <hyperlink ref="A57" r:id="rId15" xr:uid="{FAA17EBB-0752-4161-A206-C3614E8DADC5}"/>
    <hyperlink ref="A60" r:id="rId16" xr:uid="{52D1CCD8-47D4-4813-BA3C-92F9E43760A3}"/>
    <hyperlink ref="A63" r:id="rId17" xr:uid="{FD3ED41C-A4EC-4B54-BD04-7325695A81D2}"/>
    <hyperlink ref="A66" r:id="rId18" xr:uid="{BF36F269-CF29-437E-A329-6E399FEA6CED}"/>
    <hyperlink ref="A69" r:id="rId19" xr:uid="{446C24C5-A509-40E1-8D8B-E98677B996E3}"/>
    <hyperlink ref="A72" r:id="rId20" xr:uid="{F8DD8B10-78AB-4434-9CC9-F71EC3ADFCC6}"/>
    <hyperlink ref="A75" r:id="rId21" xr:uid="{6A94A446-E1FA-4314-9147-36CD58D3D7CE}"/>
    <hyperlink ref="A78" r:id="rId22" xr:uid="{ECDB6558-0E03-4FB9-9DF3-819B7B05E09B}"/>
  </hyperlinks>
  <pageMargins left="0.7" right="0.7" top="0.75" bottom="0.75" header="0.3" footer="0.3"/>
  <pageSetup scale="28" orientation="landscape" r:id="rId23"/>
  <ignoredErrors>
    <ignoredError sqref="H12:H14 I12:I14 J12:J14 H15:H17 I15:I17 J15:J17 H18:H20 I18:I20 J18:J20 H21:H23 I21:I23 J21:J23 H24:H26 I24:I26 J24:J26 H27:H29 I27:I29 J27:J29 H30:H32 I30:I32 J30:J32 H33:H35 I33:I35 J33:J35 H36:H38 I36:I38 J36:J38 H39:H41 I39:I41 J39:J41 H42:H44 I42:I44 J42:J44 H45:H47 I45:I47 J45:J47 H48:H50 I48:I50 J48:J50 H51:H53 I51:I53 J51:J53 H54:H56 I54:I56 J54:J56 H57:H59 I57:I59 J57:J59 H60:H62 I60:I62 J60:J62 H63:H65 I63:I65 J63:J65 H66:H68 I66:I68 J66:J68 H69:H71 I69:I71 J69:J71 H72:H74 I72:I74 J72:J74 H75:H77 I75:I77 J75:J77 H78:H80 I78:I80 J78:J80 K12:K80 L12:R80" formula="1"/>
  </ignoredError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ED782-4096-41D9-9852-5EDF66FF55E2}">
  <dimension ref="A1:AI80"/>
  <sheetViews>
    <sheetView topLeftCell="A11" zoomScaleNormal="100" workbookViewId="0">
      <selection activeCell="X18" activeCellId="4" sqref="O18:Q18 R18:S18 T18:U18 V18:W18 X18:Z18"/>
    </sheetView>
  </sheetViews>
  <sheetFormatPr defaultRowHeight="15" x14ac:dyDescent="0.25"/>
  <sheetData>
    <row r="1" spans="1:35" ht="15.6" customHeight="1" x14ac:dyDescent="0.25">
      <c r="A1" s="172" t="s">
        <v>101</v>
      </c>
      <c r="B1" s="173"/>
      <c r="C1" s="173"/>
      <c r="D1" s="189" t="s">
        <v>2</v>
      </c>
      <c r="E1" s="189"/>
      <c r="F1" s="180" t="s">
        <v>100</v>
      </c>
      <c r="G1" s="180"/>
      <c r="H1" s="180"/>
      <c r="I1" s="180"/>
      <c r="J1" s="180"/>
      <c r="K1" s="180"/>
      <c r="L1" s="180"/>
      <c r="M1" s="180"/>
      <c r="N1" s="180"/>
      <c r="O1" s="180"/>
      <c r="P1" s="181"/>
      <c r="Q1" s="38"/>
      <c r="R1" s="38"/>
      <c r="S1" s="38"/>
      <c r="T1" s="38"/>
      <c r="U1" s="38"/>
      <c r="V1" s="38"/>
      <c r="W1" s="38"/>
      <c r="X1" s="38"/>
    </row>
    <row r="2" spans="1:35" ht="32.450000000000003" customHeight="1" x14ac:dyDescent="0.25">
      <c r="A2" s="174"/>
      <c r="B2" s="175"/>
      <c r="C2" s="175"/>
      <c r="D2" s="179" t="s">
        <v>106</v>
      </c>
      <c r="E2" s="179"/>
      <c r="F2" s="182"/>
      <c r="G2" s="182"/>
      <c r="H2" s="182"/>
      <c r="I2" s="182"/>
      <c r="J2" s="182"/>
      <c r="K2" s="182"/>
      <c r="L2" s="182"/>
      <c r="M2" s="182"/>
      <c r="N2" s="182"/>
      <c r="O2" s="182"/>
      <c r="P2" s="183"/>
      <c r="Q2" s="38"/>
      <c r="R2" s="38"/>
      <c r="S2" s="38"/>
      <c r="T2" s="38"/>
      <c r="U2" s="38"/>
      <c r="V2" s="38"/>
      <c r="W2" s="38"/>
      <c r="X2" s="38"/>
    </row>
    <row r="3" spans="1:35" ht="15.6" customHeight="1" x14ac:dyDescent="0.25">
      <c r="A3" s="174"/>
      <c r="B3" s="175"/>
      <c r="C3" s="175"/>
      <c r="D3" s="178" t="s">
        <v>1</v>
      </c>
      <c r="E3" s="178"/>
      <c r="F3" s="184" t="s">
        <v>103</v>
      </c>
      <c r="G3" s="184"/>
      <c r="H3" s="184"/>
      <c r="I3" s="184"/>
      <c r="J3" s="184"/>
      <c r="K3" s="184"/>
      <c r="L3" s="184"/>
      <c r="M3" s="184"/>
      <c r="N3" s="184"/>
      <c r="O3" s="184"/>
      <c r="P3" s="185"/>
      <c r="Q3" s="38"/>
      <c r="R3" s="38"/>
      <c r="S3" s="38"/>
      <c r="T3" s="38"/>
      <c r="U3" s="38"/>
      <c r="V3" s="38"/>
      <c r="W3" s="38"/>
      <c r="X3" s="38"/>
    </row>
    <row r="4" spans="1:35" ht="31.15" customHeight="1" x14ac:dyDescent="0.25">
      <c r="A4" s="174"/>
      <c r="B4" s="175"/>
      <c r="C4" s="175"/>
      <c r="D4" s="179" t="s">
        <v>102</v>
      </c>
      <c r="E4" s="179"/>
      <c r="F4" s="182"/>
      <c r="G4" s="182"/>
      <c r="H4" s="182"/>
      <c r="I4" s="182"/>
      <c r="J4" s="182"/>
      <c r="K4" s="182"/>
      <c r="L4" s="182"/>
      <c r="M4" s="182"/>
      <c r="N4" s="182"/>
      <c r="O4" s="182"/>
      <c r="P4" s="183"/>
      <c r="Q4" s="38"/>
      <c r="R4" s="38"/>
      <c r="S4" s="38"/>
      <c r="T4" s="38"/>
      <c r="U4" s="38"/>
      <c r="V4" s="38"/>
      <c r="W4" s="38"/>
      <c r="X4" s="38"/>
    </row>
    <row r="5" spans="1:35" ht="15.6" customHeight="1" x14ac:dyDescent="0.25">
      <c r="A5" s="174"/>
      <c r="B5" s="175"/>
      <c r="C5" s="175"/>
      <c r="D5" s="178" t="s">
        <v>0</v>
      </c>
      <c r="E5" s="178"/>
      <c r="F5" s="184" t="s">
        <v>104</v>
      </c>
      <c r="G5" s="184"/>
      <c r="H5" s="184"/>
      <c r="I5" s="184"/>
      <c r="J5" s="184"/>
      <c r="K5" s="184"/>
      <c r="L5" s="184"/>
      <c r="M5" s="184"/>
      <c r="N5" s="184"/>
      <c r="O5" s="184"/>
      <c r="P5" s="185"/>
      <c r="Q5" s="38"/>
      <c r="R5" s="38"/>
      <c r="S5" s="38"/>
      <c r="T5" s="38"/>
      <c r="U5" s="38"/>
      <c r="V5" s="38"/>
      <c r="W5" s="38"/>
      <c r="X5" s="38"/>
    </row>
    <row r="6" spans="1:35" ht="31.15" customHeight="1" x14ac:dyDescent="0.25">
      <c r="A6" s="174"/>
      <c r="B6" s="175"/>
      <c r="C6" s="175"/>
      <c r="D6" s="179" t="s">
        <v>107</v>
      </c>
      <c r="E6" s="179"/>
      <c r="F6" s="182"/>
      <c r="G6" s="182"/>
      <c r="H6" s="182"/>
      <c r="I6" s="182"/>
      <c r="J6" s="182"/>
      <c r="K6" s="182"/>
      <c r="L6" s="182"/>
      <c r="M6" s="182"/>
      <c r="N6" s="182"/>
      <c r="O6" s="182"/>
      <c r="P6" s="183"/>
      <c r="Q6" s="38"/>
      <c r="R6" s="38"/>
      <c r="S6" s="38"/>
      <c r="T6" s="38"/>
      <c r="U6" s="38"/>
      <c r="V6" s="38"/>
      <c r="W6" s="38"/>
      <c r="X6" s="38"/>
    </row>
    <row r="7" spans="1:35" ht="15.6" customHeight="1" x14ac:dyDescent="0.25">
      <c r="A7" s="174"/>
      <c r="B7" s="175"/>
      <c r="C7" s="175"/>
      <c r="D7" s="178" t="s">
        <v>32</v>
      </c>
      <c r="E7" s="178"/>
      <c r="F7" s="184" t="s">
        <v>105</v>
      </c>
      <c r="G7" s="184"/>
      <c r="H7" s="184"/>
      <c r="I7" s="184"/>
      <c r="J7" s="184"/>
      <c r="K7" s="184"/>
      <c r="L7" s="184"/>
      <c r="M7" s="184"/>
      <c r="N7" s="184"/>
      <c r="O7" s="184"/>
      <c r="P7" s="185"/>
      <c r="Q7" s="38"/>
      <c r="R7" s="38"/>
      <c r="S7" s="38"/>
      <c r="T7" s="38"/>
      <c r="U7" s="38"/>
      <c r="V7" s="38"/>
      <c r="W7" s="38"/>
      <c r="X7" s="38"/>
    </row>
    <row r="8" spans="1:35" ht="31.15" customHeight="1" thickBot="1" x14ac:dyDescent="0.3">
      <c r="A8" s="176"/>
      <c r="B8" s="177"/>
      <c r="C8" s="177"/>
      <c r="D8" s="188"/>
      <c r="E8" s="188"/>
      <c r="F8" s="186"/>
      <c r="G8" s="186"/>
      <c r="H8" s="186"/>
      <c r="I8" s="186"/>
      <c r="J8" s="186"/>
      <c r="K8" s="186"/>
      <c r="L8" s="186"/>
      <c r="M8" s="186"/>
      <c r="N8" s="186"/>
      <c r="O8" s="186"/>
      <c r="P8" s="187"/>
      <c r="Q8" s="38"/>
      <c r="R8" s="38"/>
      <c r="S8" s="38"/>
      <c r="T8" s="38"/>
      <c r="U8" s="38"/>
      <c r="V8" s="38"/>
      <c r="W8" s="38"/>
      <c r="X8" s="38"/>
    </row>
    <row r="9" spans="1:35" x14ac:dyDescent="0.25">
      <c r="A9" s="36"/>
      <c r="B9" s="37"/>
      <c r="C9" s="37"/>
    </row>
    <row r="10" spans="1:35" x14ac:dyDescent="0.25">
      <c r="A10" s="36"/>
      <c r="B10" s="36"/>
      <c r="C10" s="36"/>
    </row>
    <row r="11" spans="1:35" ht="15.75" x14ac:dyDescent="0.25">
      <c r="O11" s="24" t="s">
        <v>89</v>
      </c>
      <c r="P11" s="40"/>
      <c r="Q11" s="40"/>
      <c r="R11" s="25"/>
      <c r="S11" s="25"/>
      <c r="T11" s="25"/>
      <c r="U11" s="25"/>
      <c r="V11" s="25"/>
      <c r="W11" s="25"/>
      <c r="X11" s="40"/>
      <c r="Y11" s="40"/>
      <c r="Z11" s="40"/>
      <c r="AA11" s="25"/>
      <c r="AB11" s="25"/>
      <c r="AC11" s="25"/>
      <c r="AD11" s="25"/>
      <c r="AE11" s="25"/>
      <c r="AF11" s="25"/>
      <c r="AG11" s="25"/>
      <c r="AH11" s="25"/>
      <c r="AI11" s="25"/>
    </row>
    <row r="12" spans="1:35" ht="14.45" customHeight="1" x14ac:dyDescent="0.25">
      <c r="O12" s="144" t="s">
        <v>89</v>
      </c>
      <c r="P12" s="144"/>
      <c r="Q12" s="144"/>
      <c r="R12" s="145" t="s">
        <v>44</v>
      </c>
      <c r="S12" s="145"/>
      <c r="T12" s="145"/>
      <c r="U12" s="145"/>
      <c r="V12" s="145"/>
      <c r="W12" s="145"/>
      <c r="X12" s="144" t="s">
        <v>92</v>
      </c>
      <c r="Y12" s="144"/>
      <c r="Z12" s="144"/>
      <c r="AA12" s="25"/>
      <c r="AB12" s="25"/>
      <c r="AC12" s="25"/>
      <c r="AD12" s="25"/>
      <c r="AE12" s="25"/>
      <c r="AF12" s="25"/>
      <c r="AG12" s="25"/>
      <c r="AH12" s="25"/>
      <c r="AI12" s="25"/>
    </row>
    <row r="13" spans="1:35" ht="14.45" customHeight="1" x14ac:dyDescent="0.25">
      <c r="O13" s="144"/>
      <c r="P13" s="144"/>
      <c r="Q13" s="144"/>
      <c r="R13" s="145"/>
      <c r="S13" s="145"/>
      <c r="T13" s="145"/>
      <c r="U13" s="145"/>
      <c r="V13" s="145"/>
      <c r="W13" s="145"/>
      <c r="X13" s="144"/>
      <c r="Y13" s="144"/>
      <c r="Z13" s="144"/>
      <c r="AA13" s="25"/>
      <c r="AB13" s="25"/>
      <c r="AC13" s="25"/>
      <c r="AD13" s="25"/>
      <c r="AE13" s="25"/>
      <c r="AF13" s="25"/>
      <c r="AG13" s="25"/>
      <c r="AH13" s="25"/>
      <c r="AI13" s="25"/>
    </row>
    <row r="14" spans="1:35" ht="14.45" customHeight="1" x14ac:dyDescent="0.25">
      <c r="O14" s="144"/>
      <c r="P14" s="144"/>
      <c r="Q14" s="144"/>
      <c r="R14" s="143" t="s">
        <v>45</v>
      </c>
      <c r="S14" s="143"/>
      <c r="T14" s="143" t="s">
        <v>46</v>
      </c>
      <c r="U14" s="143"/>
      <c r="V14" s="143" t="s">
        <v>91</v>
      </c>
      <c r="W14" s="143"/>
      <c r="X14" s="144"/>
      <c r="Y14" s="144"/>
      <c r="Z14" s="144"/>
      <c r="AA14" s="25"/>
      <c r="AB14" s="25"/>
      <c r="AC14" s="25"/>
      <c r="AD14" s="25"/>
      <c r="AE14" s="25"/>
      <c r="AF14" s="25"/>
      <c r="AG14" s="25"/>
      <c r="AH14" s="25"/>
      <c r="AI14" s="25"/>
    </row>
    <row r="15" spans="1:35" ht="15.75" x14ac:dyDescent="0.25">
      <c r="O15" s="191" t="s">
        <v>48</v>
      </c>
      <c r="P15" s="191"/>
      <c r="Q15" s="191"/>
      <c r="R15" s="192" t="s">
        <v>49</v>
      </c>
      <c r="S15" s="142"/>
      <c r="T15" s="192" t="s">
        <v>50</v>
      </c>
      <c r="U15" s="142"/>
      <c r="V15" s="192" t="s">
        <v>51</v>
      </c>
      <c r="W15" s="142"/>
      <c r="X15" s="193" t="s">
        <v>86</v>
      </c>
      <c r="Y15" s="141"/>
      <c r="Z15" s="141"/>
      <c r="AA15" s="25"/>
      <c r="AB15" s="25"/>
      <c r="AC15" s="25"/>
      <c r="AD15" s="25"/>
      <c r="AE15" s="25"/>
      <c r="AF15" s="25"/>
      <c r="AG15" s="25"/>
      <c r="AH15" s="25"/>
      <c r="AI15" s="25"/>
    </row>
    <row r="16" spans="1:35" ht="15.75" x14ac:dyDescent="0.25">
      <c r="O16" s="164" t="s">
        <v>52</v>
      </c>
      <c r="P16" s="164"/>
      <c r="Q16" s="164"/>
      <c r="R16" s="163" t="s">
        <v>53</v>
      </c>
      <c r="S16" s="163"/>
      <c r="T16" s="163" t="s">
        <v>54</v>
      </c>
      <c r="U16" s="163"/>
      <c r="V16" s="163" t="s">
        <v>55</v>
      </c>
      <c r="W16" s="163"/>
      <c r="X16" s="162">
        <v>0.82</v>
      </c>
      <c r="Y16" s="162"/>
      <c r="Z16" s="162"/>
      <c r="AA16" s="25"/>
      <c r="AB16" s="25"/>
      <c r="AC16" s="25"/>
      <c r="AD16" s="25"/>
      <c r="AE16" s="25"/>
      <c r="AF16" s="25"/>
      <c r="AG16" s="25"/>
      <c r="AH16" s="25"/>
      <c r="AI16" s="25"/>
    </row>
    <row r="17" spans="15:35" ht="15.75" x14ac:dyDescent="0.25">
      <c r="O17" s="194" t="s">
        <v>56</v>
      </c>
      <c r="P17" s="194"/>
      <c r="Q17" s="194"/>
      <c r="R17" s="195" t="s">
        <v>57</v>
      </c>
      <c r="S17" s="151"/>
      <c r="T17" s="195" t="s">
        <v>58</v>
      </c>
      <c r="U17" s="151"/>
      <c r="V17" s="195" t="s">
        <v>59</v>
      </c>
      <c r="W17" s="151"/>
      <c r="X17" s="196">
        <v>0.05</v>
      </c>
      <c r="Y17" s="150"/>
      <c r="Z17" s="150"/>
      <c r="AA17" s="25"/>
      <c r="AB17" s="25"/>
      <c r="AC17" s="25"/>
      <c r="AD17" s="25"/>
      <c r="AE17" s="25"/>
      <c r="AF17" s="25"/>
      <c r="AG17" s="25"/>
      <c r="AH17" s="25"/>
      <c r="AI17" s="25"/>
    </row>
    <row r="18" spans="15:35" ht="15.75" x14ac:dyDescent="0.25">
      <c r="O18" s="197" t="s">
        <v>60</v>
      </c>
      <c r="P18" s="197"/>
      <c r="Q18" s="197"/>
      <c r="R18" s="198" t="s">
        <v>61</v>
      </c>
      <c r="S18" s="153"/>
      <c r="T18" s="198" t="s">
        <v>62</v>
      </c>
      <c r="U18" s="153"/>
      <c r="V18" s="198" t="s">
        <v>63</v>
      </c>
      <c r="W18" s="153"/>
      <c r="X18" s="199" t="s">
        <v>87</v>
      </c>
      <c r="Y18" s="152"/>
      <c r="Z18" s="152"/>
      <c r="AA18" s="25"/>
      <c r="AB18" s="25"/>
      <c r="AC18" s="25"/>
      <c r="AD18" s="25"/>
      <c r="AE18" s="25"/>
      <c r="AF18" s="25"/>
      <c r="AG18" s="25"/>
      <c r="AH18" s="25"/>
      <c r="AI18" s="25"/>
    </row>
    <row r="19" spans="15:35" ht="15.75" x14ac:dyDescent="0.25">
      <c r="O19" s="154" t="s">
        <v>64</v>
      </c>
      <c r="P19" s="155"/>
      <c r="Q19" s="156"/>
      <c r="R19" s="157" t="s">
        <v>65</v>
      </c>
      <c r="S19" s="158"/>
      <c r="T19" s="157" t="s">
        <v>66</v>
      </c>
      <c r="U19" s="158"/>
      <c r="V19" s="157" t="s">
        <v>67</v>
      </c>
      <c r="W19" s="158"/>
      <c r="X19" s="159" t="s">
        <v>87</v>
      </c>
      <c r="Y19" s="160"/>
      <c r="Z19" s="161"/>
      <c r="AA19" s="25"/>
      <c r="AB19" s="25"/>
      <c r="AC19" s="25"/>
      <c r="AD19" s="25"/>
      <c r="AE19" s="25"/>
      <c r="AF19" s="25"/>
      <c r="AG19" s="25"/>
      <c r="AH19" s="25"/>
      <c r="AI19" s="25"/>
    </row>
    <row r="20" spans="15:35" ht="15.75" x14ac:dyDescent="0.25">
      <c r="O20" s="25"/>
      <c r="P20" s="25"/>
      <c r="Q20" s="25"/>
      <c r="R20" s="25"/>
      <c r="S20" s="25"/>
      <c r="T20" s="25"/>
      <c r="U20" s="25"/>
      <c r="V20" s="25"/>
      <c r="W20" s="25"/>
      <c r="X20" s="25"/>
      <c r="Y20" s="25"/>
      <c r="Z20" s="25"/>
      <c r="AA20" s="25"/>
      <c r="AB20" s="25"/>
      <c r="AC20" s="25"/>
      <c r="AD20" s="25"/>
      <c r="AE20" s="25"/>
      <c r="AF20" s="25"/>
      <c r="AG20" s="25"/>
      <c r="AH20" s="25"/>
      <c r="AI20" s="25"/>
    </row>
    <row r="21" spans="15:35" ht="15.75" x14ac:dyDescent="0.25">
      <c r="O21" s="25" t="s">
        <v>90</v>
      </c>
      <c r="P21" s="25"/>
      <c r="Q21" s="25"/>
      <c r="R21" s="25"/>
      <c r="S21" s="25"/>
      <c r="T21" s="25"/>
      <c r="U21" s="25"/>
      <c r="V21" s="25"/>
      <c r="W21" s="25"/>
      <c r="X21" s="25"/>
      <c r="Y21" s="25"/>
      <c r="Z21" s="25"/>
      <c r="AA21" s="25"/>
      <c r="AB21" s="25"/>
      <c r="AC21" s="25"/>
      <c r="AD21" s="25"/>
      <c r="AE21" s="25"/>
      <c r="AF21" s="25"/>
      <c r="AG21" s="25"/>
      <c r="AH21" s="25"/>
      <c r="AI21" s="25"/>
    </row>
    <row r="22" spans="15:35" ht="15.75" x14ac:dyDescent="0.25">
      <c r="O22" s="25" t="s">
        <v>109</v>
      </c>
      <c r="P22" s="25"/>
      <c r="Q22" s="25"/>
      <c r="R22" s="25"/>
      <c r="S22" s="25"/>
      <c r="T22" s="25"/>
      <c r="U22" s="25"/>
      <c r="V22" s="25"/>
      <c r="W22" s="25"/>
      <c r="X22" s="25"/>
      <c r="Y22" s="25"/>
      <c r="Z22" s="25"/>
      <c r="AA22" s="25"/>
      <c r="AB22" s="25"/>
      <c r="AC22" s="25"/>
      <c r="AD22" s="25"/>
      <c r="AE22" s="25"/>
      <c r="AF22" s="25"/>
      <c r="AG22" s="25"/>
      <c r="AH22" s="25"/>
      <c r="AI22" s="25"/>
    </row>
    <row r="23" spans="15:35" ht="15.75" x14ac:dyDescent="0.25">
      <c r="O23" s="25" t="s">
        <v>108</v>
      </c>
      <c r="P23" s="25"/>
      <c r="Q23" s="25"/>
      <c r="R23" s="25"/>
      <c r="S23" s="25"/>
      <c r="T23" s="25"/>
      <c r="U23" s="25"/>
      <c r="V23" s="25"/>
      <c r="W23" s="25"/>
      <c r="X23" s="25"/>
      <c r="Y23" s="25"/>
      <c r="Z23" s="25"/>
      <c r="AA23" s="25"/>
      <c r="AB23" s="25"/>
      <c r="AC23" s="25"/>
      <c r="AD23" s="25"/>
      <c r="AE23" s="25"/>
      <c r="AF23" s="25"/>
      <c r="AG23" s="25"/>
      <c r="AH23" s="25"/>
      <c r="AI23" s="25"/>
    </row>
    <row r="26" spans="15:35" x14ac:dyDescent="0.25">
      <c r="AA26" s="32"/>
    </row>
    <row r="41" spans="1:2" s="42" customFormat="1" ht="12.75" x14ac:dyDescent="0.2">
      <c r="A41" s="41" t="s">
        <v>33</v>
      </c>
    </row>
    <row r="42" spans="1:2" s="42" customFormat="1" ht="12.75" x14ac:dyDescent="0.2">
      <c r="A42" s="42" t="s">
        <v>34</v>
      </c>
    </row>
    <row r="43" spans="1:2" s="42" customFormat="1" ht="12.75" x14ac:dyDescent="0.2">
      <c r="B43" s="42" t="s">
        <v>35</v>
      </c>
    </row>
    <row r="44" spans="1:2" s="42" customFormat="1" ht="12.75" x14ac:dyDescent="0.2">
      <c r="A44" s="42" t="s">
        <v>36</v>
      </c>
    </row>
    <row r="45" spans="1:2" s="42" customFormat="1" ht="12.75" x14ac:dyDescent="0.2">
      <c r="B45" s="42" t="s">
        <v>37</v>
      </c>
    </row>
    <row r="46" spans="1:2" s="42" customFormat="1" ht="12.75" x14ac:dyDescent="0.2">
      <c r="B46" s="42" t="s">
        <v>38</v>
      </c>
    </row>
    <row r="47" spans="1:2" s="42" customFormat="1" ht="12.75" x14ac:dyDescent="0.2">
      <c r="A47" s="42" t="s">
        <v>39</v>
      </c>
    </row>
    <row r="48" spans="1:2" s="42" customFormat="1" ht="12.75" x14ac:dyDescent="0.2">
      <c r="A48" s="42" t="s">
        <v>40</v>
      </c>
    </row>
    <row r="49" spans="1:9" s="42" customFormat="1" ht="12.75" x14ac:dyDescent="0.2">
      <c r="A49" s="42" t="s">
        <v>41</v>
      </c>
    </row>
    <row r="50" spans="1:9" s="42" customFormat="1" ht="12.75" x14ac:dyDescent="0.2"/>
    <row r="51" spans="1:9" s="42" customFormat="1" ht="12.75" x14ac:dyDescent="0.2">
      <c r="A51" s="42" t="s">
        <v>42</v>
      </c>
    </row>
    <row r="52" spans="1:9" s="42" customFormat="1" ht="12.75" x14ac:dyDescent="0.2">
      <c r="A52" s="168" t="s">
        <v>43</v>
      </c>
      <c r="B52" s="168"/>
      <c r="C52" s="168"/>
      <c r="D52" s="167" t="s">
        <v>44</v>
      </c>
      <c r="E52" s="167"/>
      <c r="F52" s="167"/>
      <c r="G52" s="167"/>
      <c r="H52" s="167"/>
      <c r="I52" s="167"/>
    </row>
    <row r="53" spans="1:9" s="42" customFormat="1" ht="12.75" x14ac:dyDescent="0.2">
      <c r="A53" s="168"/>
      <c r="B53" s="168"/>
      <c r="C53" s="168"/>
      <c r="D53" s="167" t="s">
        <v>45</v>
      </c>
      <c r="E53" s="167"/>
      <c r="F53" s="167" t="s">
        <v>46</v>
      </c>
      <c r="G53" s="167"/>
      <c r="H53" s="167" t="s">
        <v>47</v>
      </c>
      <c r="I53" s="167"/>
    </row>
    <row r="54" spans="1:9" s="42" customFormat="1" ht="12.75" x14ac:dyDescent="0.2">
      <c r="A54" s="165" t="s">
        <v>48</v>
      </c>
      <c r="B54" s="165"/>
      <c r="C54" s="165"/>
      <c r="D54" s="167" t="s">
        <v>49</v>
      </c>
      <c r="E54" s="167"/>
      <c r="F54" s="167" t="s">
        <v>50</v>
      </c>
      <c r="G54" s="167"/>
      <c r="H54" s="167" t="s">
        <v>51</v>
      </c>
      <c r="I54" s="167"/>
    </row>
    <row r="55" spans="1:9" s="42" customFormat="1" ht="12.75" x14ac:dyDescent="0.2">
      <c r="A55" s="165" t="s">
        <v>52</v>
      </c>
      <c r="B55" s="165"/>
      <c r="C55" s="165"/>
      <c r="D55" s="167" t="s">
        <v>53</v>
      </c>
      <c r="E55" s="167"/>
      <c r="F55" s="167" t="s">
        <v>54</v>
      </c>
      <c r="G55" s="167"/>
      <c r="H55" s="167" t="s">
        <v>55</v>
      </c>
      <c r="I55" s="167"/>
    </row>
    <row r="56" spans="1:9" s="42" customFormat="1" ht="12.75" x14ac:dyDescent="0.2">
      <c r="A56" s="165" t="s">
        <v>56</v>
      </c>
      <c r="B56" s="165"/>
      <c r="C56" s="165"/>
      <c r="D56" s="167" t="s">
        <v>57</v>
      </c>
      <c r="E56" s="167"/>
      <c r="F56" s="167" t="s">
        <v>58</v>
      </c>
      <c r="G56" s="167"/>
      <c r="H56" s="167" t="s">
        <v>59</v>
      </c>
      <c r="I56" s="167"/>
    </row>
    <row r="57" spans="1:9" s="42" customFormat="1" ht="12.75" x14ac:dyDescent="0.2">
      <c r="A57" s="165" t="s">
        <v>60</v>
      </c>
      <c r="B57" s="165"/>
      <c r="C57" s="165"/>
      <c r="D57" s="167" t="s">
        <v>61</v>
      </c>
      <c r="E57" s="167"/>
      <c r="F57" s="167" t="s">
        <v>62</v>
      </c>
      <c r="G57" s="167"/>
      <c r="H57" s="167" t="s">
        <v>63</v>
      </c>
      <c r="I57" s="167"/>
    </row>
    <row r="58" spans="1:9" s="42" customFormat="1" ht="12.75" x14ac:dyDescent="0.2">
      <c r="A58" s="165" t="s">
        <v>64</v>
      </c>
      <c r="B58" s="165"/>
      <c r="C58" s="165"/>
      <c r="D58" s="167" t="s">
        <v>65</v>
      </c>
      <c r="E58" s="167"/>
      <c r="F58" s="167" t="s">
        <v>66</v>
      </c>
      <c r="G58" s="167"/>
      <c r="H58" s="167" t="s">
        <v>67</v>
      </c>
      <c r="I58" s="167"/>
    </row>
    <row r="59" spans="1:9" s="42" customFormat="1" ht="12.75" x14ac:dyDescent="0.2"/>
    <row r="60" spans="1:9" s="42" customFormat="1" ht="12.75" x14ac:dyDescent="0.2">
      <c r="A60" s="42" t="s">
        <v>68</v>
      </c>
    </row>
    <row r="61" spans="1:9" s="42" customFormat="1" ht="12.75" x14ac:dyDescent="0.2">
      <c r="A61" s="42" t="s">
        <v>69</v>
      </c>
    </row>
    <row r="62" spans="1:9" s="42" customFormat="1" ht="12.75" x14ac:dyDescent="0.2"/>
    <row r="63" spans="1:9" s="42" customFormat="1" ht="12.75" x14ac:dyDescent="0.2">
      <c r="A63" s="42" t="s">
        <v>70</v>
      </c>
    </row>
    <row r="64" spans="1:9" s="42" customFormat="1" ht="12.75" x14ac:dyDescent="0.2">
      <c r="A64" s="42" t="s">
        <v>71</v>
      </c>
    </row>
    <row r="65" spans="1:14" s="42" customFormat="1" ht="12.75" x14ac:dyDescent="0.2">
      <c r="A65" s="42" t="s">
        <v>72</v>
      </c>
    </row>
    <row r="66" spans="1:14" s="42" customFormat="1" ht="12.75" x14ac:dyDescent="0.2"/>
    <row r="67" spans="1:14" s="42" customFormat="1" ht="12.75" x14ac:dyDescent="0.2">
      <c r="A67" s="42" t="s">
        <v>73</v>
      </c>
    </row>
    <row r="68" spans="1:14" s="42" customFormat="1" ht="12.75" x14ac:dyDescent="0.2"/>
    <row r="69" spans="1:14" s="42" customFormat="1" ht="12.75" x14ac:dyDescent="0.2">
      <c r="A69" s="168" t="s">
        <v>43</v>
      </c>
      <c r="B69" s="168"/>
      <c r="C69" s="168"/>
      <c r="D69" s="167" t="s">
        <v>74</v>
      </c>
      <c r="E69" s="167"/>
      <c r="F69" s="167"/>
      <c r="G69" s="167"/>
      <c r="H69" s="167"/>
      <c r="I69" s="167"/>
      <c r="J69" s="167"/>
      <c r="K69" s="167"/>
      <c r="L69" s="167"/>
      <c r="M69" s="167"/>
      <c r="N69" s="43"/>
    </row>
    <row r="70" spans="1:14" s="42" customFormat="1" ht="45.6" customHeight="1" x14ac:dyDescent="0.2">
      <c r="A70" s="168"/>
      <c r="B70" s="168"/>
      <c r="C70" s="168"/>
      <c r="D70" s="148" t="s">
        <v>75</v>
      </c>
      <c r="E70" s="149"/>
      <c r="F70" s="169" t="s">
        <v>76</v>
      </c>
      <c r="G70" s="170"/>
      <c r="H70" s="169" t="s">
        <v>77</v>
      </c>
      <c r="I70" s="170"/>
      <c r="J70" s="148" t="s">
        <v>78</v>
      </c>
      <c r="K70" s="149"/>
      <c r="L70" s="148" t="s">
        <v>79</v>
      </c>
      <c r="M70" s="149"/>
      <c r="N70" s="43"/>
    </row>
    <row r="71" spans="1:14" s="42" customFormat="1" ht="12.75" x14ac:dyDescent="0.2">
      <c r="A71" s="168"/>
      <c r="B71" s="168"/>
      <c r="C71" s="168"/>
      <c r="D71" s="148" t="s">
        <v>80</v>
      </c>
      <c r="E71" s="171"/>
      <c r="F71" s="171"/>
      <c r="G71" s="171"/>
      <c r="H71" s="171"/>
      <c r="I71" s="171"/>
      <c r="J71" s="171"/>
      <c r="K71" s="171"/>
      <c r="L71" s="171"/>
      <c r="M71" s="149"/>
      <c r="N71" s="43"/>
    </row>
    <row r="72" spans="1:14" s="42" customFormat="1" ht="12.75" x14ac:dyDescent="0.2">
      <c r="A72" s="168"/>
      <c r="B72" s="168"/>
      <c r="C72" s="168"/>
      <c r="D72" s="167" t="s">
        <v>81</v>
      </c>
      <c r="E72" s="167"/>
      <c r="F72" s="167" t="s">
        <v>82</v>
      </c>
      <c r="G72" s="167"/>
      <c r="H72" s="167" t="s">
        <v>83</v>
      </c>
      <c r="I72" s="167"/>
      <c r="J72" s="167" t="s">
        <v>84</v>
      </c>
      <c r="K72" s="167"/>
      <c r="L72" s="148" t="s">
        <v>85</v>
      </c>
      <c r="M72" s="149"/>
      <c r="N72" s="43"/>
    </row>
    <row r="73" spans="1:14" s="42" customFormat="1" ht="12.75" x14ac:dyDescent="0.2">
      <c r="A73" s="165" t="s">
        <v>48</v>
      </c>
      <c r="B73" s="165"/>
      <c r="C73" s="165"/>
      <c r="D73" s="146">
        <v>0.92</v>
      </c>
      <c r="E73" s="147"/>
      <c r="F73" s="166">
        <v>0.98</v>
      </c>
      <c r="G73" s="166"/>
      <c r="H73" s="166" t="s">
        <v>86</v>
      </c>
      <c r="I73" s="166"/>
      <c r="J73" s="166" t="s">
        <v>86</v>
      </c>
      <c r="K73" s="166"/>
      <c r="L73" s="146" t="s">
        <v>86</v>
      </c>
      <c r="M73" s="147"/>
      <c r="N73" s="44"/>
    </row>
    <row r="74" spans="1:14" s="42" customFormat="1" ht="12.75" x14ac:dyDescent="0.2">
      <c r="A74" s="165" t="s">
        <v>52</v>
      </c>
      <c r="B74" s="165"/>
      <c r="C74" s="165"/>
      <c r="D74" s="166">
        <v>0.37</v>
      </c>
      <c r="E74" s="166"/>
      <c r="F74" s="166">
        <v>0.5</v>
      </c>
      <c r="G74" s="166"/>
      <c r="H74" s="166">
        <v>0.82</v>
      </c>
      <c r="I74" s="166"/>
      <c r="J74" s="166">
        <v>0.97</v>
      </c>
      <c r="K74" s="166"/>
      <c r="L74" s="146" t="s">
        <v>86</v>
      </c>
      <c r="M74" s="147"/>
      <c r="N74" s="44"/>
    </row>
    <row r="75" spans="1:14" s="42" customFormat="1" ht="12.75" x14ac:dyDescent="0.2">
      <c r="A75" s="165" t="s">
        <v>56</v>
      </c>
      <c r="B75" s="165"/>
      <c r="C75" s="165"/>
      <c r="D75" s="166" t="s">
        <v>87</v>
      </c>
      <c r="E75" s="166"/>
      <c r="F75" s="166">
        <v>0.02</v>
      </c>
      <c r="G75" s="166"/>
      <c r="H75" s="166">
        <v>0.05</v>
      </c>
      <c r="I75" s="166"/>
      <c r="J75" s="166">
        <v>0.1</v>
      </c>
      <c r="K75" s="166"/>
      <c r="L75" s="146">
        <v>0.23</v>
      </c>
      <c r="M75" s="147"/>
      <c r="N75" s="44"/>
    </row>
    <row r="76" spans="1:14" s="42" customFormat="1" ht="12.75" x14ac:dyDescent="0.2">
      <c r="A76" s="165" t="s">
        <v>60</v>
      </c>
      <c r="B76" s="165"/>
      <c r="C76" s="165"/>
      <c r="D76" s="166" t="s">
        <v>87</v>
      </c>
      <c r="E76" s="166"/>
      <c r="F76" s="166" t="s">
        <v>87</v>
      </c>
      <c r="G76" s="166"/>
      <c r="H76" s="166" t="s">
        <v>87</v>
      </c>
      <c r="I76" s="166"/>
      <c r="J76" s="166">
        <v>0.01</v>
      </c>
      <c r="K76" s="166"/>
      <c r="L76" s="146">
        <v>0.02</v>
      </c>
      <c r="M76" s="147"/>
      <c r="N76" s="44"/>
    </row>
    <row r="77" spans="1:14" s="42" customFormat="1" ht="12.75" x14ac:dyDescent="0.2">
      <c r="A77" s="165" t="s">
        <v>64</v>
      </c>
      <c r="B77" s="165"/>
      <c r="C77" s="165"/>
      <c r="D77" s="166" t="s">
        <v>87</v>
      </c>
      <c r="E77" s="166"/>
      <c r="F77" s="166" t="s">
        <v>87</v>
      </c>
      <c r="G77" s="166"/>
      <c r="H77" s="166" t="s">
        <v>87</v>
      </c>
      <c r="I77" s="166"/>
      <c r="J77" s="166" t="s">
        <v>87</v>
      </c>
      <c r="K77" s="166"/>
      <c r="L77" s="146" t="s">
        <v>87</v>
      </c>
      <c r="M77" s="147"/>
      <c r="N77" s="44"/>
    </row>
    <row r="78" spans="1:14" s="42" customFormat="1" ht="12.75" x14ac:dyDescent="0.2"/>
    <row r="79" spans="1:14" s="42" customFormat="1" ht="12.75" x14ac:dyDescent="0.2">
      <c r="A79" s="42" t="s">
        <v>110</v>
      </c>
    </row>
    <row r="80" spans="1:14" s="42" customFormat="1" ht="12.75" x14ac:dyDescent="0.2">
      <c r="A80" s="42" t="s">
        <v>88</v>
      </c>
    </row>
  </sheetData>
  <sheetProtection algorithmName="SHA-512" hashValue="CFk765vfMTAzK9M/v7O7GmRooi13ABAib3Q4INjJj3LqzQU7DW861G8tT+fjmadvNGOgbYerFB1tA3PXu1xPCQ==" saltValue="jxWl0vGepelKG+Wdsg90SQ==" spinCount="100000" sheet="1" objects="1" scenarios="1"/>
  <mergeCells count="111">
    <mergeCell ref="A1:C8"/>
    <mergeCell ref="F57:G57"/>
    <mergeCell ref="H57:I57"/>
    <mergeCell ref="D54:E54"/>
    <mergeCell ref="F54:G54"/>
    <mergeCell ref="H54:I54"/>
    <mergeCell ref="A54:C54"/>
    <mergeCell ref="A52:C53"/>
    <mergeCell ref="D53:E53"/>
    <mergeCell ref="F53:G53"/>
    <mergeCell ref="H53:I53"/>
    <mergeCell ref="D52:I52"/>
    <mergeCell ref="D5:E5"/>
    <mergeCell ref="D6:E6"/>
    <mergeCell ref="F1:P2"/>
    <mergeCell ref="F3:P4"/>
    <mergeCell ref="F5:P6"/>
    <mergeCell ref="F7:P8"/>
    <mergeCell ref="D7:E8"/>
    <mergeCell ref="D1:E1"/>
    <mergeCell ref="D2:E2"/>
    <mergeCell ref="D3:E3"/>
    <mergeCell ref="D4:E4"/>
    <mergeCell ref="D58:E58"/>
    <mergeCell ref="F58:G58"/>
    <mergeCell ref="H58:I58"/>
    <mergeCell ref="A55:C55"/>
    <mergeCell ref="A56:C56"/>
    <mergeCell ref="A57:C57"/>
    <mergeCell ref="A58:C58"/>
    <mergeCell ref="A69:C72"/>
    <mergeCell ref="D70:E70"/>
    <mergeCell ref="F70:G70"/>
    <mergeCell ref="H70:I70"/>
    <mergeCell ref="D72:E72"/>
    <mergeCell ref="F72:G72"/>
    <mergeCell ref="H72:I72"/>
    <mergeCell ref="D69:M69"/>
    <mergeCell ref="D71:M71"/>
    <mergeCell ref="J70:K70"/>
    <mergeCell ref="D55:E55"/>
    <mergeCell ref="F55:G55"/>
    <mergeCell ref="H55:I55"/>
    <mergeCell ref="D56:E56"/>
    <mergeCell ref="F56:G56"/>
    <mergeCell ref="H56:I56"/>
    <mergeCell ref="D57:E57"/>
    <mergeCell ref="F73:G73"/>
    <mergeCell ref="H73:I73"/>
    <mergeCell ref="A75:C75"/>
    <mergeCell ref="D75:E75"/>
    <mergeCell ref="F75:G75"/>
    <mergeCell ref="H75:I75"/>
    <mergeCell ref="A73:C73"/>
    <mergeCell ref="A74:C74"/>
    <mergeCell ref="D74:E74"/>
    <mergeCell ref="F74:G74"/>
    <mergeCell ref="H74:I74"/>
    <mergeCell ref="X16:Z16"/>
    <mergeCell ref="V16:W16"/>
    <mergeCell ref="T16:U16"/>
    <mergeCell ref="R16:S16"/>
    <mergeCell ref="O16:Q16"/>
    <mergeCell ref="L72:M72"/>
    <mergeCell ref="L75:M75"/>
    <mergeCell ref="A77:C77"/>
    <mergeCell ref="D77:E77"/>
    <mergeCell ref="F77:G77"/>
    <mergeCell ref="H77:I77"/>
    <mergeCell ref="A76:C76"/>
    <mergeCell ref="D76:E76"/>
    <mergeCell ref="F76:G76"/>
    <mergeCell ref="H76:I76"/>
    <mergeCell ref="J76:K76"/>
    <mergeCell ref="L76:M76"/>
    <mergeCell ref="J77:K77"/>
    <mergeCell ref="L77:M77"/>
    <mergeCell ref="J73:K73"/>
    <mergeCell ref="J74:K74"/>
    <mergeCell ref="J75:K75"/>
    <mergeCell ref="J72:K72"/>
    <mergeCell ref="D73:E73"/>
    <mergeCell ref="L74:M74"/>
    <mergeCell ref="L73:M73"/>
    <mergeCell ref="L70:M70"/>
    <mergeCell ref="O18:Q18"/>
    <mergeCell ref="X17:Z17"/>
    <mergeCell ref="V17:W17"/>
    <mergeCell ref="T17:U17"/>
    <mergeCell ref="R17:S17"/>
    <mergeCell ref="O17:Q17"/>
    <mergeCell ref="X18:Z18"/>
    <mergeCell ref="V18:W18"/>
    <mergeCell ref="T18:U18"/>
    <mergeCell ref="R18:S18"/>
    <mergeCell ref="O19:Q19"/>
    <mergeCell ref="V19:W19"/>
    <mergeCell ref="X19:Z19"/>
    <mergeCell ref="R19:S19"/>
    <mergeCell ref="T19:U19"/>
    <mergeCell ref="X15:Z15"/>
    <mergeCell ref="V15:W15"/>
    <mergeCell ref="T15:U15"/>
    <mergeCell ref="R15:S15"/>
    <mergeCell ref="O15:Q15"/>
    <mergeCell ref="V14:W14"/>
    <mergeCell ref="T14:U14"/>
    <mergeCell ref="R14:S14"/>
    <mergeCell ref="X12:Z14"/>
    <mergeCell ref="R12:W13"/>
    <mergeCell ref="O12:Q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E670E-40CC-4EA3-BF2A-780D0B4FFA74}">
  <dimension ref="A1:T104"/>
  <sheetViews>
    <sheetView tabSelected="1" workbookViewId="0">
      <selection activeCell="C22" sqref="C22"/>
    </sheetView>
  </sheetViews>
  <sheetFormatPr defaultColWidth="8.85546875" defaultRowHeight="15" x14ac:dyDescent="0.25"/>
  <cols>
    <col min="1" max="1" width="8.85546875" style="39"/>
    <col min="2" max="2" width="18.28515625" style="39" bestFit="1" customWidth="1"/>
    <col min="3" max="3" width="146.7109375" style="39" bestFit="1" customWidth="1"/>
    <col min="4" max="16384" width="8.85546875" style="39"/>
  </cols>
  <sheetData>
    <row r="1" spans="1:20" ht="15.75" x14ac:dyDescent="0.25">
      <c r="A1" s="25" t="s">
        <v>99</v>
      </c>
      <c r="B1" s="25"/>
      <c r="C1" s="25"/>
      <c r="D1" s="25"/>
      <c r="E1" s="25"/>
      <c r="F1" s="25"/>
      <c r="G1" s="25"/>
      <c r="H1" s="25"/>
      <c r="I1" s="25"/>
      <c r="J1" s="25"/>
      <c r="K1" s="25"/>
      <c r="L1" s="25"/>
      <c r="M1" s="25"/>
      <c r="N1" s="25"/>
      <c r="O1" s="25"/>
      <c r="P1" s="25"/>
      <c r="Q1" s="25"/>
      <c r="R1" s="25"/>
      <c r="S1" s="25"/>
      <c r="T1" s="25"/>
    </row>
    <row r="2" spans="1:20" ht="15.75" x14ac:dyDescent="0.25">
      <c r="A2" s="25" t="s">
        <v>98</v>
      </c>
      <c r="B2" s="25"/>
      <c r="C2" s="25"/>
      <c r="D2" s="25"/>
      <c r="E2" s="25"/>
      <c r="F2" s="25"/>
      <c r="G2" s="25"/>
      <c r="H2" s="25"/>
      <c r="I2" s="25"/>
      <c r="J2" s="25"/>
      <c r="K2" s="25"/>
      <c r="L2" s="25"/>
      <c r="M2" s="25"/>
      <c r="N2" s="25"/>
      <c r="O2" s="25"/>
      <c r="P2" s="25"/>
      <c r="Q2" s="25"/>
      <c r="R2" s="25"/>
      <c r="S2" s="25"/>
      <c r="T2" s="25"/>
    </row>
    <row r="3" spans="1:20" ht="15.75" x14ac:dyDescent="0.25">
      <c r="A3" s="190"/>
      <c r="B3" s="190"/>
      <c r="C3" s="25"/>
      <c r="D3" s="25"/>
      <c r="E3" s="25"/>
      <c r="F3" s="25"/>
      <c r="G3" s="25"/>
      <c r="H3" s="25"/>
      <c r="I3" s="25"/>
      <c r="J3" s="25"/>
      <c r="K3" s="25"/>
      <c r="L3" s="25"/>
      <c r="M3" s="25"/>
      <c r="N3" s="25"/>
      <c r="O3" s="25"/>
      <c r="P3" s="25"/>
      <c r="Q3" s="25"/>
      <c r="R3" s="25"/>
      <c r="S3" s="25"/>
      <c r="T3" s="25"/>
    </row>
    <row r="4" spans="1:20" ht="15.75" x14ac:dyDescent="0.25">
      <c r="A4" s="77" t="s">
        <v>95</v>
      </c>
      <c r="B4" s="78" t="s">
        <v>96</v>
      </c>
      <c r="C4" s="79" t="s">
        <v>97</v>
      </c>
      <c r="D4" s="25"/>
      <c r="E4" s="25"/>
      <c r="F4" s="25"/>
      <c r="G4" s="25"/>
      <c r="H4" s="25"/>
      <c r="I4" s="25"/>
      <c r="J4" s="25"/>
      <c r="K4" s="25"/>
      <c r="L4" s="25"/>
      <c r="M4" s="25"/>
      <c r="N4" s="25"/>
      <c r="O4" s="25"/>
      <c r="P4" s="25"/>
      <c r="Q4" s="25"/>
      <c r="R4" s="25"/>
      <c r="S4" s="25"/>
      <c r="T4" s="25"/>
    </row>
    <row r="5" spans="1:20" x14ac:dyDescent="0.25">
      <c r="A5" s="46" t="s">
        <v>112</v>
      </c>
      <c r="B5" s="45">
        <v>45621</v>
      </c>
      <c r="C5" s="39" t="s">
        <v>111</v>
      </c>
    </row>
    <row r="6" spans="1:20" x14ac:dyDescent="0.25">
      <c r="A6" s="46" t="s">
        <v>113</v>
      </c>
      <c r="B6" s="45">
        <v>45749</v>
      </c>
      <c r="C6" s="39" t="s">
        <v>134</v>
      </c>
    </row>
    <row r="7" spans="1:20" x14ac:dyDescent="0.25">
      <c r="A7" s="46"/>
      <c r="B7" s="45"/>
    </row>
    <row r="8" spans="1:20" x14ac:dyDescent="0.25">
      <c r="A8" s="46"/>
      <c r="B8" s="45"/>
    </row>
    <row r="9" spans="1:20" x14ac:dyDescent="0.25">
      <c r="A9" s="46"/>
      <c r="B9" s="45"/>
    </row>
    <row r="10" spans="1:20" x14ac:dyDescent="0.25">
      <c r="A10" s="46"/>
      <c r="B10" s="45"/>
    </row>
    <row r="11" spans="1:20" x14ac:dyDescent="0.25">
      <c r="A11" s="46"/>
      <c r="B11" s="45"/>
    </row>
    <row r="12" spans="1:20" x14ac:dyDescent="0.25">
      <c r="A12" s="46"/>
      <c r="B12" s="45"/>
    </row>
    <row r="13" spans="1:20" x14ac:dyDescent="0.25">
      <c r="A13" s="46"/>
      <c r="B13" s="45"/>
    </row>
    <row r="14" spans="1:20" x14ac:dyDescent="0.25">
      <c r="A14" s="46"/>
      <c r="B14" s="45"/>
    </row>
    <row r="15" spans="1:20" x14ac:dyDescent="0.25">
      <c r="A15" s="46"/>
      <c r="B15" s="45"/>
    </row>
    <row r="16" spans="1:20" x14ac:dyDescent="0.25">
      <c r="A16" s="46"/>
      <c r="B16" s="45"/>
    </row>
    <row r="17" spans="1:2" x14ac:dyDescent="0.25">
      <c r="A17" s="46"/>
      <c r="B17" s="45"/>
    </row>
    <row r="18" spans="1:2" x14ac:dyDescent="0.25">
      <c r="A18" s="46"/>
      <c r="B18" s="45"/>
    </row>
    <row r="19" spans="1:2" x14ac:dyDescent="0.25">
      <c r="A19" s="46"/>
      <c r="B19" s="45"/>
    </row>
    <row r="20" spans="1:2" x14ac:dyDescent="0.25">
      <c r="A20" s="46"/>
      <c r="B20" s="45"/>
    </row>
    <row r="21" spans="1:2" x14ac:dyDescent="0.25">
      <c r="A21" s="46"/>
      <c r="B21" s="45"/>
    </row>
    <row r="22" spans="1:2" x14ac:dyDescent="0.25">
      <c r="A22" s="46"/>
      <c r="B22" s="45"/>
    </row>
    <row r="23" spans="1:2" x14ac:dyDescent="0.25">
      <c r="A23" s="46"/>
      <c r="B23" s="45"/>
    </row>
    <row r="24" spans="1:2" x14ac:dyDescent="0.25">
      <c r="A24" s="46"/>
      <c r="B24" s="45"/>
    </row>
    <row r="25" spans="1:2" x14ac:dyDescent="0.25">
      <c r="A25" s="46"/>
      <c r="B25" s="45"/>
    </row>
    <row r="26" spans="1:2" x14ac:dyDescent="0.25">
      <c r="A26" s="46"/>
      <c r="B26" s="45"/>
    </row>
    <row r="27" spans="1:2" x14ac:dyDescent="0.25">
      <c r="A27" s="46"/>
      <c r="B27" s="45"/>
    </row>
    <row r="28" spans="1:2" x14ac:dyDescent="0.25">
      <c r="A28" s="46"/>
      <c r="B28" s="45"/>
    </row>
    <row r="29" spans="1:2" x14ac:dyDescent="0.25">
      <c r="A29" s="46"/>
      <c r="B29" s="45"/>
    </row>
    <row r="30" spans="1:2" x14ac:dyDescent="0.25">
      <c r="A30" s="46"/>
      <c r="B30" s="45"/>
    </row>
    <row r="31" spans="1:2" x14ac:dyDescent="0.25">
      <c r="A31" s="46"/>
      <c r="B31" s="45"/>
    </row>
    <row r="32" spans="1:2" x14ac:dyDescent="0.25">
      <c r="A32" s="46"/>
      <c r="B32" s="45"/>
    </row>
    <row r="33" spans="1:2" x14ac:dyDescent="0.25">
      <c r="A33" s="46"/>
      <c r="B33" s="45"/>
    </row>
    <row r="34" spans="1:2" x14ac:dyDescent="0.25">
      <c r="A34" s="46"/>
      <c r="B34" s="45"/>
    </row>
    <row r="35" spans="1:2" x14ac:dyDescent="0.25">
      <c r="A35" s="46"/>
      <c r="B35" s="45"/>
    </row>
    <row r="36" spans="1:2" x14ac:dyDescent="0.25">
      <c r="A36" s="46"/>
      <c r="B36" s="45"/>
    </row>
    <row r="37" spans="1:2" x14ac:dyDescent="0.25">
      <c r="A37" s="46"/>
      <c r="B37" s="45"/>
    </row>
    <row r="38" spans="1:2" x14ac:dyDescent="0.25">
      <c r="A38" s="46"/>
      <c r="B38" s="45"/>
    </row>
    <row r="39" spans="1:2" x14ac:dyDescent="0.25">
      <c r="A39" s="46"/>
      <c r="B39" s="45"/>
    </row>
    <row r="40" spans="1:2" x14ac:dyDescent="0.25">
      <c r="A40" s="46"/>
      <c r="B40" s="45"/>
    </row>
    <row r="41" spans="1:2" x14ac:dyDescent="0.25">
      <c r="A41" s="46"/>
      <c r="B41" s="45"/>
    </row>
    <row r="42" spans="1:2" x14ac:dyDescent="0.25">
      <c r="A42" s="46"/>
      <c r="B42" s="45"/>
    </row>
    <row r="43" spans="1:2" x14ac:dyDescent="0.25">
      <c r="A43" s="46"/>
      <c r="B43" s="45"/>
    </row>
    <row r="44" spans="1:2" x14ac:dyDescent="0.25">
      <c r="A44" s="46"/>
      <c r="B44" s="45"/>
    </row>
    <row r="45" spans="1:2" x14ac:dyDescent="0.25">
      <c r="A45" s="46"/>
      <c r="B45" s="45"/>
    </row>
    <row r="46" spans="1:2" x14ac:dyDescent="0.25">
      <c r="B46" s="45"/>
    </row>
    <row r="47" spans="1:2" x14ac:dyDescent="0.25">
      <c r="B47" s="45"/>
    </row>
    <row r="48" spans="1:2" x14ac:dyDescent="0.25">
      <c r="B48" s="45"/>
    </row>
    <row r="49" spans="2:2" x14ac:dyDescent="0.25">
      <c r="B49" s="45"/>
    </row>
    <row r="50" spans="2:2" x14ac:dyDescent="0.25">
      <c r="B50" s="45"/>
    </row>
    <row r="51" spans="2:2" x14ac:dyDescent="0.25">
      <c r="B51" s="45"/>
    </row>
    <row r="52" spans="2:2" x14ac:dyDescent="0.25">
      <c r="B52" s="45"/>
    </row>
    <row r="53" spans="2:2" x14ac:dyDescent="0.25">
      <c r="B53" s="45"/>
    </row>
    <row r="54" spans="2:2" x14ac:dyDescent="0.25">
      <c r="B54" s="45"/>
    </row>
    <row r="55" spans="2:2" x14ac:dyDescent="0.25">
      <c r="B55" s="45"/>
    </row>
    <row r="56" spans="2:2" x14ac:dyDescent="0.25">
      <c r="B56" s="45"/>
    </row>
    <row r="57" spans="2:2" x14ac:dyDescent="0.25">
      <c r="B57" s="45"/>
    </row>
    <row r="58" spans="2:2" x14ac:dyDescent="0.25">
      <c r="B58" s="45"/>
    </row>
    <row r="59" spans="2:2" x14ac:dyDescent="0.25">
      <c r="B59" s="45"/>
    </row>
    <row r="60" spans="2:2" x14ac:dyDescent="0.25">
      <c r="B60" s="45"/>
    </row>
    <row r="61" spans="2:2" x14ac:dyDescent="0.25">
      <c r="B61" s="45"/>
    </row>
    <row r="62" spans="2:2" x14ac:dyDescent="0.25">
      <c r="B62" s="45"/>
    </row>
    <row r="63" spans="2:2" x14ac:dyDescent="0.25">
      <c r="B63" s="45"/>
    </row>
    <row r="64" spans="2:2" x14ac:dyDescent="0.25">
      <c r="B64" s="45"/>
    </row>
    <row r="65" spans="2:2" x14ac:dyDescent="0.25">
      <c r="B65" s="45"/>
    </row>
    <row r="66" spans="2:2" x14ac:dyDescent="0.25">
      <c r="B66" s="45"/>
    </row>
    <row r="67" spans="2:2" x14ac:dyDescent="0.25">
      <c r="B67" s="45"/>
    </row>
    <row r="68" spans="2:2" x14ac:dyDescent="0.25">
      <c r="B68" s="45"/>
    </row>
    <row r="69" spans="2:2" x14ac:dyDescent="0.25">
      <c r="B69" s="45"/>
    </row>
    <row r="70" spans="2:2" x14ac:dyDescent="0.25">
      <c r="B70" s="45"/>
    </row>
    <row r="71" spans="2:2" x14ac:dyDescent="0.25">
      <c r="B71" s="45"/>
    </row>
    <row r="72" spans="2:2" x14ac:dyDescent="0.25">
      <c r="B72" s="45"/>
    </row>
    <row r="73" spans="2:2" x14ac:dyDescent="0.25">
      <c r="B73" s="45"/>
    </row>
    <row r="74" spans="2:2" x14ac:dyDescent="0.25">
      <c r="B74" s="45"/>
    </row>
    <row r="75" spans="2:2" x14ac:dyDescent="0.25">
      <c r="B75" s="45"/>
    </row>
    <row r="76" spans="2:2" x14ac:dyDescent="0.25">
      <c r="B76" s="45"/>
    </row>
    <row r="77" spans="2:2" x14ac:dyDescent="0.25">
      <c r="B77" s="45"/>
    </row>
    <row r="78" spans="2:2" x14ac:dyDescent="0.25">
      <c r="B78" s="45"/>
    </row>
    <row r="79" spans="2:2" x14ac:dyDescent="0.25">
      <c r="B79" s="45"/>
    </row>
    <row r="80" spans="2:2" x14ac:dyDescent="0.25">
      <c r="B80" s="45"/>
    </row>
    <row r="81" spans="2:2" x14ac:dyDescent="0.25">
      <c r="B81" s="45"/>
    </row>
    <row r="82" spans="2:2" x14ac:dyDescent="0.25">
      <c r="B82" s="45"/>
    </row>
    <row r="83" spans="2:2" x14ac:dyDescent="0.25">
      <c r="B83" s="45"/>
    </row>
    <row r="84" spans="2:2" x14ac:dyDescent="0.25">
      <c r="B84" s="45"/>
    </row>
    <row r="85" spans="2:2" x14ac:dyDescent="0.25">
      <c r="B85" s="45"/>
    </row>
    <row r="86" spans="2:2" x14ac:dyDescent="0.25">
      <c r="B86" s="45"/>
    </row>
    <row r="87" spans="2:2" x14ac:dyDescent="0.25">
      <c r="B87" s="45"/>
    </row>
    <row r="88" spans="2:2" x14ac:dyDescent="0.25">
      <c r="B88" s="45"/>
    </row>
    <row r="89" spans="2:2" x14ac:dyDescent="0.25">
      <c r="B89" s="45"/>
    </row>
    <row r="90" spans="2:2" x14ac:dyDescent="0.25">
      <c r="B90" s="45"/>
    </row>
    <row r="91" spans="2:2" x14ac:dyDescent="0.25">
      <c r="B91" s="45"/>
    </row>
    <row r="92" spans="2:2" x14ac:dyDescent="0.25">
      <c r="B92" s="45"/>
    </row>
    <row r="93" spans="2:2" x14ac:dyDescent="0.25">
      <c r="B93" s="45"/>
    </row>
    <row r="94" spans="2:2" x14ac:dyDescent="0.25">
      <c r="B94" s="45"/>
    </row>
    <row r="95" spans="2:2" x14ac:dyDescent="0.25">
      <c r="B95" s="45"/>
    </row>
    <row r="96" spans="2:2" x14ac:dyDescent="0.25">
      <c r="B96" s="45"/>
    </row>
    <row r="97" spans="2:2" x14ac:dyDescent="0.25">
      <c r="B97" s="45"/>
    </row>
    <row r="98" spans="2:2" x14ac:dyDescent="0.25">
      <c r="B98" s="45"/>
    </row>
    <row r="99" spans="2:2" x14ac:dyDescent="0.25">
      <c r="B99" s="45"/>
    </row>
    <row r="100" spans="2:2" x14ac:dyDescent="0.25">
      <c r="B100" s="45"/>
    </row>
    <row r="101" spans="2:2" x14ac:dyDescent="0.25">
      <c r="B101" s="45"/>
    </row>
    <row r="102" spans="2:2" x14ac:dyDescent="0.25">
      <c r="B102" s="45"/>
    </row>
    <row r="103" spans="2:2" x14ac:dyDescent="0.25">
      <c r="B103" s="45"/>
    </row>
    <row r="104" spans="2:2" x14ac:dyDescent="0.25">
      <c r="B104" s="45"/>
    </row>
  </sheetData>
  <sheetProtection algorithmName="SHA-512" hashValue="Yh1UnXNcPKpdy2RfHwQeVa0qRGKj8J5hIzujDFL9lJKjl88GHeJqeUFLLyg84wP1jptiYnHPIq4u4wQzZtQulw==" saltValue="/45MT8IU99pI4UX2oJGzPQ==" spinCount="100000" sheet="1" objects="1" scenarios="1"/>
  <mergeCells count="1">
    <mergeCell ref="A3:B3"/>
  </mergeCells>
  <pageMargins left="0.7" right="0.7" top="0.75" bottom="0.75" header="0.3" footer="0.3"/>
  <pageSetup orientation="portrait" r:id="rId1"/>
  <ignoredErrors>
    <ignoredError sqref="A5: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FL Tide Gauge + SLR estimates</vt:lpstr>
      <vt:lpstr>Metadata</vt:lpstr>
      <vt:lpstr>Version History</vt:lpstr>
    </vt:vector>
  </TitlesOfParts>
  <Company>Florida EOG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Wesley</dc:creator>
  <cp:lastModifiedBy>Barrow, Hailey</cp:lastModifiedBy>
  <cp:lastPrinted>2025-03-25T14:54:39Z</cp:lastPrinted>
  <dcterms:created xsi:type="dcterms:W3CDTF">2024-10-18T20:23:53Z</dcterms:created>
  <dcterms:modified xsi:type="dcterms:W3CDTF">2025-04-14T12:16:05Z</dcterms:modified>
</cp:coreProperties>
</file>